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621" yWindow="65326" windowWidth="15135" windowHeight="8430" activeTab="0"/>
  </bookViews>
  <sheets>
    <sheet name="World Sales by Zones" sheetId="1" r:id="rId1"/>
    <sheet name="Group PC+LCV" sheetId="2" r:id="rId2"/>
    <sheet name="Sales by model" sheetId="3" r:id="rId3"/>
  </sheets>
  <externalReferences>
    <externalReference r:id="rId6"/>
    <externalReference r:id="rId7"/>
    <externalReference r:id="rId8"/>
  </externalReferences>
  <definedNames>
    <definedName name="base" localSheetId="1">#REF!</definedName>
    <definedName name="base">#REF!</definedName>
    <definedName name="base_rsm_dacia" localSheetId="1">#REF!</definedName>
    <definedName name="base_rsm_dacia">#REF!</definedName>
    <definedName name="base2" localSheetId="1">#REF!</definedName>
    <definedName name="base2">#REF!</definedName>
    <definedName name="_xlnm.Print_Titles" localSheetId="1">'Group PC+LCV'!$1:$7</definedName>
    <definedName name="tutu" localSheetId="1">#REF!</definedName>
    <definedName name="tutu">#REF!</definedName>
    <definedName name="Z_2E6E0E53_1715_4972_870E_CA3169086536_.wvu.Cols" localSheetId="0" hidden="1">'World Sales by Zones'!#REF!,'World Sales by Zones'!#REF!,'World Sales by Zones'!#REF!,'World Sales by Zones'!#REF!,'World Sales by Zones'!#REF!,'World Sales by Zones'!#REF!</definedName>
    <definedName name="Z_54A59C66_F30F_4C2D_8ECA_93006AADC836_.wvu.Cols" localSheetId="2" hidden="1">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</definedName>
    <definedName name="Z_A0E6FE27_4D5D_4C27_B3BA_FA3DFF651E1E_.wvu.Cols" localSheetId="2" hidden="1">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</definedName>
    <definedName name="Z_BB2CE1CB_75F6_4AC3_8E97_526D8ABB5363_.wvu.Cols" localSheetId="0" hidden="1">'World Sales by Zones'!#REF!,'World Sales by Zones'!#REF!,'World Sales by Zones'!#REF!,'World Sales by Zones'!#REF!,'World Sales by Zones'!#REF!,'World Sales by Zones'!#REF!</definedName>
    <definedName name="_xlnm.Print_Area" localSheetId="1">'Group PC+LCV'!$A$1:$AB$272</definedName>
    <definedName name="_xlnm.Print_Area" localSheetId="0">'World Sales by Zones'!#REF!</definedName>
  </definedNames>
  <calcPr fullCalcOnLoad="1"/>
</workbook>
</file>

<file path=xl/sharedStrings.xml><?xml version="1.0" encoding="utf-8"?>
<sst xmlns="http://schemas.openxmlformats.org/spreadsheetml/2006/main" count="2215" uniqueCount="532">
  <si>
    <t>MTM</t>
  </si>
  <si>
    <t>Market Share</t>
  </si>
  <si>
    <t>PC+LCV</t>
  </si>
  <si>
    <t>% var 
YTD</t>
  </si>
  <si>
    <t>% var 
month</t>
  </si>
  <si>
    <t>pt var 
YTD</t>
  </si>
  <si>
    <t>pt var 
month</t>
  </si>
  <si>
    <t>-</t>
  </si>
  <si>
    <t>PC</t>
  </si>
  <si>
    <t>LCV</t>
  </si>
  <si>
    <t>Renault brand</t>
  </si>
  <si>
    <t>Dacia brand</t>
  </si>
  <si>
    <t>Renault Group</t>
  </si>
  <si>
    <t>YTD 2009</t>
  </si>
  <si>
    <t>Jul-09</t>
  </si>
  <si>
    <t>RENAULT GROUP SALES BY COUNTRY</t>
  </si>
  <si>
    <t>PROVISIONAL SALES July 2009 - D 9</t>
  </si>
  <si>
    <t xml:space="preserve">                 GROUP</t>
  </si>
  <si>
    <t>TIV</t>
  </si>
  <si>
    <t>Volumes</t>
  </si>
  <si>
    <t>Market share</t>
  </si>
  <si>
    <t>Month</t>
  </si>
  <si>
    <t>YTD</t>
  </si>
  <si>
    <t>July 2009</t>
  </si>
  <si>
    <t>July 2008</t>
  </si>
  <si>
    <t>Var % vs July 2008</t>
  </si>
  <si>
    <t>Var % vs 2008</t>
  </si>
  <si>
    <t>Var in units</t>
  </si>
  <si>
    <t>Var pt vs July 2008</t>
  </si>
  <si>
    <t>Var pt vs 2008</t>
  </si>
  <si>
    <t>FRANCE</t>
  </si>
  <si>
    <t>Sales not registrated</t>
  </si>
  <si>
    <t>EUROPE</t>
  </si>
  <si>
    <t>GERMANY</t>
  </si>
  <si>
    <t>ITALY</t>
  </si>
  <si>
    <t>UNITED KINGDOM</t>
  </si>
  <si>
    <t>SPAIN</t>
  </si>
  <si>
    <t>SPAIN+CANARY ISLANDS</t>
  </si>
  <si>
    <t>TOTAL G4</t>
  </si>
  <si>
    <t>G 4</t>
  </si>
  <si>
    <t>IRELAND</t>
  </si>
  <si>
    <t>NETHERLANDS</t>
  </si>
  <si>
    <t>BELGIUM+LUXEMBOURG</t>
  </si>
  <si>
    <t>PORTUGAL</t>
  </si>
  <si>
    <t>SWITZERLAND</t>
  </si>
  <si>
    <t>AUSTRIA</t>
  </si>
  <si>
    <t>DENMARK</t>
  </si>
  <si>
    <t>FINLAND</t>
  </si>
  <si>
    <t>NORWAY</t>
  </si>
  <si>
    <t>SWEDEN</t>
  </si>
  <si>
    <t>NORDIC</t>
  </si>
  <si>
    <t>POLAND</t>
  </si>
  <si>
    <t>BALTIC STATES</t>
  </si>
  <si>
    <t>POLAND+BALTIC STATES</t>
  </si>
  <si>
    <t>CZECH REPUBLIC</t>
  </si>
  <si>
    <t>SLOVAKIA</t>
  </si>
  <si>
    <t>HUNGARY</t>
  </si>
  <si>
    <t>NORTH CEEC</t>
  </si>
  <si>
    <t>Mid CE</t>
  </si>
  <si>
    <t>SLOVENIA</t>
  </si>
  <si>
    <t>CROATIA</t>
  </si>
  <si>
    <t>BALKAN STATES</t>
  </si>
  <si>
    <t>ALBANIA</t>
  </si>
  <si>
    <t/>
  </si>
  <si>
    <t>BOSNIA</t>
  </si>
  <si>
    <t>MACEDONIA</t>
  </si>
  <si>
    <t>SERBIA</t>
  </si>
  <si>
    <t>SERBIA&amp;MONTENEGRO</t>
  </si>
  <si>
    <t>CROATIA+BALKAN STATES</t>
  </si>
  <si>
    <t>ADRIATIC</t>
  </si>
  <si>
    <t>CENTRAL EUROPE</t>
  </si>
  <si>
    <t>GREECE</t>
  </si>
  <si>
    <t>ICELAND</t>
  </si>
  <si>
    <t>CYPRUS GREEK</t>
  </si>
  <si>
    <t>MALTA</t>
  </si>
  <si>
    <t>IMPORTERS</t>
  </si>
  <si>
    <t>TOTAL G 10</t>
  </si>
  <si>
    <t>G 10</t>
  </si>
  <si>
    <t>WESTERN EUROPE</t>
  </si>
  <si>
    <t>Sales Western Europe</t>
  </si>
  <si>
    <t>TOTAL REGISTRATIONS EUROPE REGION</t>
  </si>
  <si>
    <t>EUROPE REGION</t>
  </si>
  <si>
    <t xml:space="preserve">TOTAL SALES EUROPE REGION </t>
  </si>
  <si>
    <t>EUROMED</t>
  </si>
  <si>
    <t>BULGARIA</t>
  </si>
  <si>
    <t>Bulgarie</t>
  </si>
  <si>
    <t>MOLDOVA</t>
  </si>
  <si>
    <t>Moldavie</t>
  </si>
  <si>
    <t>ROMANIA</t>
  </si>
  <si>
    <t>Roumanie</t>
  </si>
  <si>
    <t>EASTERN EUROPE</t>
  </si>
  <si>
    <t>Europe Orientale</t>
  </si>
  <si>
    <t>TURKEY</t>
  </si>
  <si>
    <t>Turquie</t>
  </si>
  <si>
    <t>(1)</t>
  </si>
  <si>
    <t>ALGERIA</t>
  </si>
  <si>
    <t>Algerie</t>
  </si>
  <si>
    <t>MOROCCO</t>
  </si>
  <si>
    <t>Maroc</t>
  </si>
  <si>
    <t>TUNISIA</t>
  </si>
  <si>
    <t>Tunisie</t>
  </si>
  <si>
    <t>(2)</t>
  </si>
  <si>
    <t>BROKERS</t>
  </si>
  <si>
    <t>Societes D'Exportations</t>
  </si>
  <si>
    <t>+++</t>
  </si>
  <si>
    <t>MAGHREB</t>
  </si>
  <si>
    <t>Maghreb</t>
  </si>
  <si>
    <t>TOTAL EUROMED REGION</t>
  </si>
  <si>
    <t>REGION EUROMED</t>
  </si>
  <si>
    <t>EURASIA</t>
  </si>
  <si>
    <t>RUSSIA</t>
  </si>
  <si>
    <t>Russie</t>
  </si>
  <si>
    <t>UKRAINE</t>
  </si>
  <si>
    <t>Ukraine</t>
  </si>
  <si>
    <t>ARMENIA</t>
  </si>
  <si>
    <t>Armenie</t>
  </si>
  <si>
    <t>AZERBAIJAN</t>
  </si>
  <si>
    <t>Azerbaidjan</t>
  </si>
  <si>
    <t>BELARUS</t>
  </si>
  <si>
    <t>Bielorussie</t>
  </si>
  <si>
    <t>GEORGIA</t>
  </si>
  <si>
    <t>Georgie</t>
  </si>
  <si>
    <t>KAZAKHSTAN</t>
  </si>
  <si>
    <t>Kazakstan</t>
  </si>
  <si>
    <t>RUSSIA AND CIS</t>
  </si>
  <si>
    <t>Russie/CEI</t>
  </si>
  <si>
    <t>KYRGYZSTAN</t>
  </si>
  <si>
    <t>Kirghizistan</t>
  </si>
  <si>
    <t>TAJIKISTAN</t>
  </si>
  <si>
    <t>Tadjikistan</t>
  </si>
  <si>
    <t>TURKMENISTAN</t>
  </si>
  <si>
    <t>Turkmenistan</t>
  </si>
  <si>
    <t>UZBEKISTAN</t>
  </si>
  <si>
    <t>Ouzbekistan</t>
  </si>
  <si>
    <t>CENTRAL ASIA</t>
  </si>
  <si>
    <t>ASIE CENTRALE</t>
  </si>
  <si>
    <t>TOTAL EURASIA REGION</t>
  </si>
  <si>
    <t>REGION EURASIE</t>
  </si>
  <si>
    <t>AMERICAS</t>
  </si>
  <si>
    <t>MEXICO</t>
  </si>
  <si>
    <t>Mexique</t>
  </si>
  <si>
    <t>COLOMBIA</t>
  </si>
  <si>
    <t>Colombie</t>
  </si>
  <si>
    <t>VENEZUELA</t>
  </si>
  <si>
    <t>Venezuela</t>
  </si>
  <si>
    <t>ECUADOR</t>
  </si>
  <si>
    <t>Equateur</t>
  </si>
  <si>
    <t>COSTA RICA</t>
  </si>
  <si>
    <t>Costa Rica</t>
  </si>
  <si>
    <t>MARTINIQUE</t>
  </si>
  <si>
    <t>Martinique</t>
  </si>
  <si>
    <t>GUADELOUPE</t>
  </si>
  <si>
    <t>Guadeloupe</t>
  </si>
  <si>
    <t>FRENCH GUIANA</t>
  </si>
  <si>
    <t>Guyane</t>
  </si>
  <si>
    <t>ST PIERRE AND MIQUELON</t>
  </si>
  <si>
    <t>St Pierre et Miquelon</t>
  </si>
  <si>
    <t>FOT</t>
  </si>
  <si>
    <t>dfa</t>
  </si>
  <si>
    <t>ANTIGUA</t>
  </si>
  <si>
    <t>Antigua</t>
  </si>
  <si>
    <t>ARUBA</t>
  </si>
  <si>
    <t>Aruba</t>
  </si>
  <si>
    <t>BAHAMAS</t>
  </si>
  <si>
    <t>Bahamas</t>
  </si>
  <si>
    <t>BARBADOS</t>
  </si>
  <si>
    <t>Barbade</t>
  </si>
  <si>
    <t>BELIZE</t>
  </si>
  <si>
    <t>Belize</t>
  </si>
  <si>
    <t>BERMUDA</t>
  </si>
  <si>
    <t>Bermudes</t>
  </si>
  <si>
    <t>CUBA</t>
  </si>
  <si>
    <t>Cuba</t>
  </si>
  <si>
    <t>CURACAO</t>
  </si>
  <si>
    <t>Curacao</t>
  </si>
  <si>
    <t>DOMINICA</t>
  </si>
  <si>
    <t>Dominique</t>
  </si>
  <si>
    <t>DOMINICAN REPUBLIC</t>
  </si>
  <si>
    <t>Rep Dominicaine</t>
  </si>
  <si>
    <t>EL SALVADOR</t>
  </si>
  <si>
    <t>Salvador</t>
  </si>
  <si>
    <t>GRAND CAYMAN</t>
  </si>
  <si>
    <t>Iles Cayman</t>
  </si>
  <si>
    <t>GRENADA</t>
  </si>
  <si>
    <t>Grenade</t>
  </si>
  <si>
    <t>GUATEMALA</t>
  </si>
  <si>
    <t>Guatemala</t>
  </si>
  <si>
    <t>GUYANA</t>
  </si>
  <si>
    <t>Guyana</t>
  </si>
  <si>
    <t>HAITI</t>
  </si>
  <si>
    <t>Haiti</t>
  </si>
  <si>
    <t>HONDURAS</t>
  </si>
  <si>
    <t>Honduras</t>
  </si>
  <si>
    <t>JAMAICA</t>
  </si>
  <si>
    <t>Jamaique</t>
  </si>
  <si>
    <t>MONTSERRAT</t>
  </si>
  <si>
    <t>Montserrat</t>
  </si>
  <si>
    <t>NICARAGUA</t>
  </si>
  <si>
    <t>Nicaragua</t>
  </si>
  <si>
    <t>PANAMA</t>
  </si>
  <si>
    <t>Panama</t>
  </si>
  <si>
    <t>PUERTO RICO</t>
  </si>
  <si>
    <t>Porto Rico</t>
  </si>
  <si>
    <t>ST. KITTS</t>
  </si>
  <si>
    <t>St Christophe</t>
  </si>
  <si>
    <t>ST. LUCIA</t>
  </si>
  <si>
    <t>Ste Lucie</t>
  </si>
  <si>
    <t>ST. MARTIN</t>
  </si>
  <si>
    <t>St Martin</t>
  </si>
  <si>
    <t>ST. VINCENT</t>
  </si>
  <si>
    <t>St Vincent</t>
  </si>
  <si>
    <t>SURINAME</t>
  </si>
  <si>
    <t>Surinam</t>
  </si>
  <si>
    <t xml:space="preserve">+++ </t>
  </si>
  <si>
    <t>TRINIDAD &amp; TOBAGO</t>
  </si>
  <si>
    <t>Trinidad Tobago</t>
  </si>
  <si>
    <t>OTHER COUNTRIES</t>
  </si>
  <si>
    <t>Autres pays</t>
  </si>
  <si>
    <t>NORTH LATIN AMERICA</t>
  </si>
  <si>
    <t>Amerique Latine Nord</t>
  </si>
  <si>
    <t>ARGENTINA</t>
  </si>
  <si>
    <t>Argentine</t>
  </si>
  <si>
    <t>BOLIVIA</t>
  </si>
  <si>
    <t>Bolivie</t>
  </si>
  <si>
    <t>BRAZIL</t>
  </si>
  <si>
    <t>Bresil</t>
  </si>
  <si>
    <t>CHILE</t>
  </si>
  <si>
    <t>Chili</t>
  </si>
  <si>
    <t>PARAGUAY</t>
  </si>
  <si>
    <t>Paraguay</t>
  </si>
  <si>
    <t>PERU</t>
  </si>
  <si>
    <t>Perou</t>
  </si>
  <si>
    <t>URUGUAY</t>
  </si>
  <si>
    <t>Uruguay</t>
  </si>
  <si>
    <t>SOUTH LATIN AMERICA</t>
  </si>
  <si>
    <t>Amerique Latine Sud</t>
  </si>
  <si>
    <t>TOTAL AMERICAS REGION</t>
  </si>
  <si>
    <t>REGION AMERIQUES</t>
  </si>
  <si>
    <t>ASIA-AFRICA</t>
  </si>
  <si>
    <t>SOUTH KOREA</t>
  </si>
  <si>
    <t>Coree Du Sud</t>
  </si>
  <si>
    <t>IRAN</t>
  </si>
  <si>
    <t>Iran</t>
  </si>
  <si>
    <t>INDIA</t>
  </si>
  <si>
    <t>Inde</t>
  </si>
  <si>
    <t>SOUTH AFRICA+NAMIBIA</t>
  </si>
  <si>
    <t>Afrique Du Sud+Namibie</t>
  </si>
  <si>
    <t>ISRAEL</t>
  </si>
  <si>
    <t>Israel</t>
  </si>
  <si>
    <t>SAUDI ARABIA</t>
  </si>
  <si>
    <t>Arabie Saoudite</t>
  </si>
  <si>
    <t>DUBAI (UAE)</t>
  </si>
  <si>
    <t>Dubai</t>
  </si>
  <si>
    <t>ABU DHABI (UAE)</t>
  </si>
  <si>
    <t>Abu Dhabi</t>
  </si>
  <si>
    <t>BAHRAIN</t>
  </si>
  <si>
    <t>Bahrein</t>
  </si>
  <si>
    <t>KUWAIT</t>
  </si>
  <si>
    <t>Koweit</t>
  </si>
  <si>
    <t>OMAN</t>
  </si>
  <si>
    <t>Oman</t>
  </si>
  <si>
    <t>QATAR</t>
  </si>
  <si>
    <t>Qatar</t>
  </si>
  <si>
    <t>IRAQ</t>
  </si>
  <si>
    <t>Irak</t>
  </si>
  <si>
    <t>GCC + IRAQ</t>
  </si>
  <si>
    <t>GCC + Irak</t>
  </si>
  <si>
    <t>MAYOTTE</t>
  </si>
  <si>
    <t>Mayotte</t>
  </si>
  <si>
    <t>NEW CALEDONIA</t>
  </si>
  <si>
    <t>Nouvelle Caledonie</t>
  </si>
  <si>
    <t>REUNION</t>
  </si>
  <si>
    <t>Reunion</t>
  </si>
  <si>
    <t>TAHITI</t>
  </si>
  <si>
    <t>Tahiti</t>
  </si>
  <si>
    <t>MADAGASCAR</t>
  </si>
  <si>
    <t>Madagascar</t>
  </si>
  <si>
    <t>MAURITIUS</t>
  </si>
  <si>
    <t>Maurice</t>
  </si>
  <si>
    <t>SEYCHELLES</t>
  </si>
  <si>
    <t>Seychelles</t>
  </si>
  <si>
    <t>INDIAN OCEAN</t>
  </si>
  <si>
    <t>Ocean Indien</t>
  </si>
  <si>
    <t>DOM - TOM + INDIAN OCEAN</t>
  </si>
  <si>
    <t>DOM - TOM + OCEAN INDIEN</t>
  </si>
  <si>
    <t>AUSTRALIA</t>
  </si>
  <si>
    <t>Australie</t>
  </si>
  <si>
    <t>CHINA</t>
  </si>
  <si>
    <t>Chine</t>
  </si>
  <si>
    <t>BURKINA FASO</t>
  </si>
  <si>
    <t>Burkina</t>
  </si>
  <si>
    <t>CAMEROON</t>
  </si>
  <si>
    <t>Cameroun</t>
  </si>
  <si>
    <t>IVORY COAST</t>
  </si>
  <si>
    <t>Cote D'Ivoire</t>
  </si>
  <si>
    <t>GABON</t>
  </si>
  <si>
    <t>Gabon</t>
  </si>
  <si>
    <t>MALI</t>
  </si>
  <si>
    <t>Mali</t>
  </si>
  <si>
    <t>SENEGAL</t>
  </si>
  <si>
    <t>Senegal</t>
  </si>
  <si>
    <t>TOGO</t>
  </si>
  <si>
    <t>Togo</t>
  </si>
  <si>
    <t>ETHIOPIA</t>
  </si>
  <si>
    <t>Ethiopie</t>
  </si>
  <si>
    <t>BENIN</t>
  </si>
  <si>
    <t>Benin</t>
  </si>
  <si>
    <t>BURUNDI</t>
  </si>
  <si>
    <t>Burundi</t>
  </si>
  <si>
    <t>CENTRAL AFRICAN REPUBLIC</t>
  </si>
  <si>
    <t>Republique Centrafricaine</t>
  </si>
  <si>
    <t>CHAD</t>
  </si>
  <si>
    <t>Tchad</t>
  </si>
  <si>
    <t>DEMOCRATIC REPUBLIC OF THE CONGO</t>
  </si>
  <si>
    <t>Rep Democratique Congo</t>
  </si>
  <si>
    <t>EQUATORIAL GUINEA</t>
  </si>
  <si>
    <t>Guinee Equatoriale</t>
  </si>
  <si>
    <t>GUINEA</t>
  </si>
  <si>
    <t>guinee</t>
  </si>
  <si>
    <t>MAURITANIA</t>
  </si>
  <si>
    <t>Mauritanie</t>
  </si>
  <si>
    <t>NIGER</t>
  </si>
  <si>
    <t>Niger</t>
  </si>
  <si>
    <t>REPUBLIC OF THE CONGO</t>
  </si>
  <si>
    <t>Congo</t>
  </si>
  <si>
    <t>RWANDA</t>
  </si>
  <si>
    <t>Rwanda</t>
  </si>
  <si>
    <t>Autres Pays</t>
  </si>
  <si>
    <t>FRENCH SPEAKING &amp; EQUATORIAL AFRICA</t>
  </si>
  <si>
    <t>Afrique Francophone et Equatoriale</t>
  </si>
  <si>
    <t>ANGOLA</t>
  </si>
  <si>
    <t>Angola</t>
  </si>
  <si>
    <t>GHANA</t>
  </si>
  <si>
    <t>Ghana</t>
  </si>
  <si>
    <t>KENYA</t>
  </si>
  <si>
    <t>Kenya</t>
  </si>
  <si>
    <t>NIGERIA</t>
  </si>
  <si>
    <t>Nigeria</t>
  </si>
  <si>
    <t>LIBERIA</t>
  </si>
  <si>
    <t>Liberia</t>
  </si>
  <si>
    <t>BOTSWANA</t>
  </si>
  <si>
    <t>Botswana</t>
  </si>
  <si>
    <t>CAPE VERDE</t>
  </si>
  <si>
    <t>Cap Vert</t>
  </si>
  <si>
    <t>COMOROS</t>
  </si>
  <si>
    <t>Comores</t>
  </si>
  <si>
    <t>GAMBIA</t>
  </si>
  <si>
    <t>Gambie</t>
  </si>
  <si>
    <t>GUINEA BISSAU</t>
  </si>
  <si>
    <t>Guinee Bissau</t>
  </si>
  <si>
    <t>LESOTHO</t>
  </si>
  <si>
    <t>Lesotho</t>
  </si>
  <si>
    <t>MALAWI</t>
  </si>
  <si>
    <t>Malawi</t>
  </si>
  <si>
    <t>MALDIVES</t>
  </si>
  <si>
    <t>Mozambique</t>
  </si>
  <si>
    <t>MOZAMBIQUE</t>
  </si>
  <si>
    <t>Ouganda</t>
  </si>
  <si>
    <t>SAO TOME</t>
  </si>
  <si>
    <t>Sao Tome</t>
  </si>
  <si>
    <t>SIERRA LEONE</t>
  </si>
  <si>
    <t>Sierra Leone</t>
  </si>
  <si>
    <t>SOMALIA</t>
  </si>
  <si>
    <t>Somalie</t>
  </si>
  <si>
    <t>SUDAN</t>
  </si>
  <si>
    <t>Soudan</t>
  </si>
  <si>
    <t>SWAZILAND</t>
  </si>
  <si>
    <t>Swaziland</t>
  </si>
  <si>
    <t>TANZANIA</t>
  </si>
  <si>
    <t>Tanzanie</t>
  </si>
  <si>
    <t>UGANDA</t>
  </si>
  <si>
    <t>ouganda</t>
  </si>
  <si>
    <t>ZAMBIA</t>
  </si>
  <si>
    <t>Zambie</t>
  </si>
  <si>
    <t>ZIMBABWE</t>
  </si>
  <si>
    <t>Zimbabwe</t>
  </si>
  <si>
    <t>ENGLISH SPEAKING &amp; SUB-SAHARIAN AFRICA</t>
  </si>
  <si>
    <t>Afrique Anglophone et Sub-Saharienne</t>
  </si>
  <si>
    <t>EGYPT</t>
  </si>
  <si>
    <t>Egypte</t>
  </si>
  <si>
    <t>JORDAN</t>
  </si>
  <si>
    <t>Jordanie</t>
  </si>
  <si>
    <t>LEBANON</t>
  </si>
  <si>
    <t>Liban</t>
  </si>
  <si>
    <t>LIBYA</t>
  </si>
  <si>
    <t>Libye</t>
  </si>
  <si>
    <t>SYRIA</t>
  </si>
  <si>
    <t>Syrie</t>
  </si>
  <si>
    <t>AFGHANISTAN</t>
  </si>
  <si>
    <t>Afghanistan</t>
  </si>
  <si>
    <t>DJIBOUTI</t>
  </si>
  <si>
    <t>Djibouti</t>
  </si>
  <si>
    <t>ERITREA</t>
  </si>
  <si>
    <t>Erythree</t>
  </si>
  <si>
    <t>PALESTINE</t>
  </si>
  <si>
    <t>Palestine</t>
  </si>
  <si>
    <t>YEMEN</t>
  </si>
  <si>
    <t>Yemen</t>
  </si>
  <si>
    <t>MIDDLE EAST</t>
  </si>
  <si>
    <t>Moyen-Orient</t>
  </si>
  <si>
    <t>BRUNEI</t>
  </si>
  <si>
    <t>Brunei</t>
  </si>
  <si>
    <t>HONGKONG</t>
  </si>
  <si>
    <t>Hong kong</t>
  </si>
  <si>
    <t>INDONESIA</t>
  </si>
  <si>
    <t>Indonesie</t>
  </si>
  <si>
    <t>JAPAN</t>
  </si>
  <si>
    <t>Japon</t>
  </si>
  <si>
    <t>MALAYSIA</t>
  </si>
  <si>
    <t>Malaisie</t>
  </si>
  <si>
    <t>NEW ZEALAND</t>
  </si>
  <si>
    <t>Nouvelle Zelande</t>
  </si>
  <si>
    <t>SINGAPORE</t>
  </si>
  <si>
    <t>Singapour</t>
  </si>
  <si>
    <t>TAIWAN</t>
  </si>
  <si>
    <t>Taiwan</t>
  </si>
  <si>
    <t>BANGLADESH</t>
  </si>
  <si>
    <t>Bangladesh</t>
  </si>
  <si>
    <t>BHUTAN</t>
  </si>
  <si>
    <t>Bouthan</t>
  </si>
  <si>
    <t>CAMBODIA</t>
  </si>
  <si>
    <t>Cambodge</t>
  </si>
  <si>
    <t>FIJI</t>
  </si>
  <si>
    <t>Fidji</t>
  </si>
  <si>
    <t>GUAM</t>
  </si>
  <si>
    <t>Guam</t>
  </si>
  <si>
    <t>KIRIBATI</t>
  </si>
  <si>
    <t>Kiribati</t>
  </si>
  <si>
    <t>LAOS</t>
  </si>
  <si>
    <t>Laos</t>
  </si>
  <si>
    <t>MARSHALL ISLANDS</t>
  </si>
  <si>
    <t>Iles Marshall</t>
  </si>
  <si>
    <t>MICRONESIA</t>
  </si>
  <si>
    <t>Micronesie</t>
  </si>
  <si>
    <t>MONGOLIA</t>
  </si>
  <si>
    <t>Mongolie</t>
  </si>
  <si>
    <t>MYANMAR</t>
  </si>
  <si>
    <t>Myanmar</t>
  </si>
  <si>
    <t>NEPAL</t>
  </si>
  <si>
    <t>Nepal</t>
  </si>
  <si>
    <t>NORTH KOREA</t>
  </si>
  <si>
    <t>Coree du nord</t>
  </si>
  <si>
    <t>PAKISTAN</t>
  </si>
  <si>
    <t>Pakistan</t>
  </si>
  <si>
    <t>PAPUA NEW GUINEA</t>
  </si>
  <si>
    <t>Papouasie Nlle Guinee</t>
  </si>
  <si>
    <t>PHILIPPINES</t>
  </si>
  <si>
    <t>Philippines</t>
  </si>
  <si>
    <t>SAMOA</t>
  </si>
  <si>
    <t>Samoa</t>
  </si>
  <si>
    <t>SOLOMON ISLAND</t>
  </si>
  <si>
    <t>Iles Salomon</t>
  </si>
  <si>
    <t>SRI LANKA</t>
  </si>
  <si>
    <t>Sri Lanka</t>
  </si>
  <si>
    <t>THAILAND</t>
  </si>
  <si>
    <t>Thailande</t>
  </si>
  <si>
    <t>TONGA</t>
  </si>
  <si>
    <t>Tonga</t>
  </si>
  <si>
    <t>VANUATU</t>
  </si>
  <si>
    <t>Vanuatu</t>
  </si>
  <si>
    <t>VIETNAM</t>
  </si>
  <si>
    <t>Vietnam</t>
  </si>
  <si>
    <t>ASIA</t>
  </si>
  <si>
    <t>Asie</t>
  </si>
  <si>
    <t>TOTAL ASIA AFRICA REGION</t>
  </si>
  <si>
    <t>REGION ASIE-AFRIQUE</t>
  </si>
  <si>
    <t>CANADA</t>
  </si>
  <si>
    <t>UNITED STATES OF AMERICA</t>
  </si>
  <si>
    <t>TOTAL NORTH AMERICA</t>
  </si>
  <si>
    <t>TOTAL WORLDWILDE REGISTRATIONS (EXC.NORTH AMERICA)</t>
  </si>
  <si>
    <t>TOTAL WORLDWIDE REGISTRATIONS</t>
  </si>
  <si>
    <t>TOTAL WORLDWIDE SALES</t>
  </si>
  <si>
    <t>(1) Without Brokers</t>
  </si>
  <si>
    <t>(2) No TIV available</t>
  </si>
  <si>
    <t>Western Europe</t>
  </si>
  <si>
    <t>France</t>
  </si>
  <si>
    <t>Germany</t>
  </si>
  <si>
    <t>Italy</t>
  </si>
  <si>
    <t>Spain + Canary Islands</t>
  </si>
  <si>
    <t>UK</t>
  </si>
  <si>
    <t>Romania</t>
  </si>
  <si>
    <t>Turkey</t>
  </si>
  <si>
    <t xml:space="preserve">South Korea </t>
  </si>
  <si>
    <t>Region France &amp; Europe</t>
  </si>
  <si>
    <t xml:space="preserve">PC+LCV </t>
  </si>
  <si>
    <t>Registrations</t>
  </si>
  <si>
    <t>Dacia</t>
  </si>
  <si>
    <t>Samsung</t>
  </si>
  <si>
    <t>Renault Models</t>
  </si>
  <si>
    <t>Megane</t>
  </si>
  <si>
    <t>Clio</t>
  </si>
  <si>
    <t>Samsung Models</t>
  </si>
  <si>
    <t>Twingo</t>
  </si>
  <si>
    <t>Sm5</t>
  </si>
  <si>
    <t>Modus</t>
  </si>
  <si>
    <t>Kangoo</t>
  </si>
  <si>
    <t>Trafic</t>
  </si>
  <si>
    <t>Koleos</t>
  </si>
  <si>
    <t>SM3</t>
  </si>
  <si>
    <t>Laguna</t>
  </si>
  <si>
    <t>Master</t>
  </si>
  <si>
    <t>Sm7</t>
  </si>
  <si>
    <t>QM5</t>
  </si>
  <si>
    <t>Master RWD</t>
  </si>
  <si>
    <t>Espace</t>
  </si>
  <si>
    <t>Vel Satis</t>
  </si>
  <si>
    <t>Others</t>
  </si>
  <si>
    <t>Dacia Models</t>
  </si>
  <si>
    <t>Sandero</t>
  </si>
  <si>
    <t>Logan</t>
  </si>
  <si>
    <t>These figures remain subject to further adjustments</t>
  </si>
  <si>
    <t>GROUP Sales/Registrations WORLDWIDE</t>
  </si>
  <si>
    <t>Sales/Registrations</t>
  </si>
  <si>
    <t>YTD 2008</t>
  </si>
  <si>
    <t>Jul-08</t>
  </si>
  <si>
    <t>Renault brand registrations</t>
  </si>
  <si>
    <t>Renault brand sales</t>
  </si>
  <si>
    <t>Dacia brand registrations</t>
  </si>
  <si>
    <t>Dacia brand sales</t>
  </si>
  <si>
    <t>Samsung brand registrations</t>
  </si>
  <si>
    <t>Renault Group registrations</t>
  </si>
  <si>
    <t>Renault Group sales</t>
  </si>
  <si>
    <t>,</t>
  </si>
  <si>
    <t>Dacia brend sales</t>
  </si>
  <si>
    <t>Europe (incl. France)</t>
  </si>
  <si>
    <t>Sales</t>
  </si>
  <si>
    <t>Euromed</t>
  </si>
  <si>
    <t>Samsung brand</t>
  </si>
  <si>
    <t>Americas</t>
  </si>
  <si>
    <t>Asia-Africa</t>
  </si>
  <si>
    <t>Eurasia</t>
  </si>
  <si>
    <t>Outside Europe</t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</si>
</sst>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"/>
    <numFmt numFmtId="166" formatCode="0.000"/>
    <numFmt numFmtId="167" formatCode="0.0000"/>
    <numFmt numFmtId="168" formatCode="0.00000"/>
    <numFmt numFmtId="169" formatCode="[$-40C]dddd\ d\ mmmm\ yyyy"/>
    <numFmt numFmtId="170" formatCode="dd/mm/yyyy;@"/>
    <numFmt numFmtId="171" formatCode="[$-C09]dd\-mmm\-yy;@"/>
    <numFmt numFmtId="172" formatCode="dd/mm/yy;@"/>
    <numFmt numFmtId="173" formatCode="#,##0\ &quot;F&quot;;\-#,##0\ &quot;F&quot;"/>
    <numFmt numFmtId="174" formatCode="#,##0\ &quot;F&quot;;[Red]\-#,##0\ &quot;F&quot;"/>
    <numFmt numFmtId="175" formatCode="#,##0.00\ &quot;F&quot;;\-#,##0.00\ &quot;F&quot;"/>
    <numFmt numFmtId="176" formatCode="#,##0.00\ &quot;F&quot;;[Red]\-#,##0.00\ &quot;F&quot;"/>
    <numFmt numFmtId="177" formatCode="_-* #,##0\ &quot;F&quot;_-;\-* #,##0\ &quot;F&quot;_-;_-* &quot;-&quot;\ &quot;F&quot;_-;_-@_-"/>
    <numFmt numFmtId="178" formatCode="_-* #,##0\ _F_-;\-* #,##0\ _F_-;_-* &quot;-&quot;\ _F_-;_-@_-"/>
    <numFmt numFmtId="179" formatCode="_-* #,##0.00\ &quot;F&quot;_-;\-* #,##0.00\ &quot;F&quot;_-;_-* &quot;-&quot;??\ &quot;F&quot;_-;_-@_-"/>
    <numFmt numFmtId="180" formatCode="_-* #,##0.00\ _F_-;\-* #,##0.00\ _F_-;_-* &quot;-&quot;??\ _F_-;_-@_-"/>
    <numFmt numFmtId="181" formatCode="\+0.00%;\-0.00%"/>
    <numFmt numFmtId="182" formatCode="#,##0;\-#,##0;&quot;-&quot;"/>
    <numFmt numFmtId="183" formatCode="\+0.0%;\-0.0%"/>
    <numFmt numFmtId="184" formatCode="yyyy"/>
    <numFmt numFmtId="185" formatCode="#,##0.0"/>
    <numFmt numFmtId="186" formatCode="[Blue]\ 0.0%;[Red]\ \-0.0%"/>
    <numFmt numFmtId="187" formatCode="[Blue]\ 0%;[Red]\ \-0%"/>
    <numFmt numFmtId="188" formatCode="mmmm\-yyyy"/>
    <numFmt numFmtId="189" formatCode="\y\y\y\y"/>
    <numFmt numFmtId="190" formatCode="#,##0_ "/>
    <numFmt numFmtId="191" formatCode="0.0_ "/>
    <numFmt numFmtId="192" formatCode="0.00_ "/>
    <numFmt numFmtId="193" formatCode="#,##0_ ;\-#,##0\ "/>
    <numFmt numFmtId="194" formatCode="#,##0_ ;[Red]\-#,##0\ "/>
    <numFmt numFmtId="195" formatCode="\N\R"/>
    <numFmt numFmtId="196" formatCode="0.000000"/>
    <numFmt numFmtId="197" formatCode="0.000%"/>
    <numFmt numFmtId="198" formatCode="0.00000000"/>
    <numFmt numFmtId="199" formatCode="0.0000000"/>
    <numFmt numFmtId="200" formatCode="mmmm\-yy"/>
    <numFmt numFmtId="201" formatCode="d/m/yy"/>
    <numFmt numFmtId="202" formatCode="d\ mmmm\ yyyy"/>
    <numFmt numFmtId="203" formatCode="[$-40C]mmmm\-yy;@"/>
    <numFmt numFmtId="204" formatCode="[$-40C]mmm\-yy;@"/>
    <numFmt numFmtId="205" formatCode="mmmm\ yyyy"/>
    <numFmt numFmtId="206" formatCode="0.0000E+00"/>
    <numFmt numFmtId="207" formatCode="0.000E+00"/>
    <numFmt numFmtId="208" formatCode="0.0E+00"/>
    <numFmt numFmtId="209" formatCode="0E+00"/>
    <numFmt numFmtId="210" formatCode="[Black]\ 0.0%;[Red]\ \-0.0%"/>
    <numFmt numFmtId="211" formatCode="0.0_ ;[Red]\-0.0\ "/>
    <numFmt numFmtId="212" formatCode="#,##0.00_ ;[Red]\-#,##0.00\ "/>
    <numFmt numFmtId="213" formatCode="#,##0.0_ ;[Red]\-#,##0.0\ "/>
    <numFmt numFmtId="214" formatCode="&quot;Vrai&quot;;&quot;Vrai&quot;;&quot;Faux&quot;"/>
    <numFmt numFmtId="215" formatCode="&quot;Actif&quot;;&quot;Actif&quot;;&quot;Inactif&quot;"/>
    <numFmt numFmtId="216" formatCode="[Blue]\+0.0%;[Red]\-0.0%"/>
    <numFmt numFmtId="217" formatCode="[Blue]\+#,##0.00;[Red]\-#,##0.00"/>
    <numFmt numFmtId="218" formatCode="0.00_ ;[Red]\-0.00\ "/>
    <numFmt numFmtId="219" formatCode="[Blue]\+#,###;[Red]\-#,###"/>
    <numFmt numFmtId="220" formatCode="\+0.00;\-0.00"/>
    <numFmt numFmtId="221" formatCode="[Blue]\+0.00%;[Red]\-0.00%"/>
    <numFmt numFmtId="222" formatCode="[Blue]\+0.000%;[Red]\-0.000%"/>
    <numFmt numFmtId="223" formatCode="[Blue]\+0.0000%;[Red]\-0.0000%"/>
    <numFmt numFmtId="224" formatCode="[Blue]\+0.00000%;[Red]\-0.00000%"/>
    <numFmt numFmtId="225" formatCode="0.0000%"/>
    <numFmt numFmtId="226" formatCode="0.00000%"/>
  </numFmts>
  <fonts count="2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24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Times New Roman"/>
      <family val="0"/>
    </font>
    <font>
      <sz val="11"/>
      <name val="ＭＳ Ｐゴシック"/>
      <family val="0"/>
    </font>
    <font>
      <b/>
      <sz val="18"/>
      <color indexed="8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i/>
      <sz val="11"/>
      <name val="Arial"/>
      <family val="2"/>
    </font>
    <font>
      <i/>
      <sz val="11"/>
      <color indexed="9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sz val="14"/>
      <name val="Arial"/>
      <family val="2"/>
    </font>
    <font>
      <b/>
      <i/>
      <sz val="10"/>
      <name val="Arial"/>
      <family val="2"/>
    </font>
    <font>
      <sz val="11"/>
      <name val="Times New Roman"/>
      <family val="0"/>
    </font>
    <font>
      <b/>
      <sz val="12"/>
      <color indexed="13"/>
      <name val="Arial"/>
      <family val="2"/>
    </font>
    <font>
      <sz val="9"/>
      <name val="Arial"/>
      <family val="2"/>
    </font>
    <font>
      <b/>
      <i/>
      <sz val="13"/>
      <name val="Arial"/>
      <family val="2"/>
    </font>
    <font>
      <i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0" fillId="0" borderId="0">
      <alignment/>
      <protection/>
    </xf>
  </cellStyleXfs>
  <cellXfs count="58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 horizontal="right"/>
    </xf>
    <xf numFmtId="0" fontId="0" fillId="0" borderId="3" xfId="0" applyFill="1" applyBorder="1" applyAlignment="1">
      <alignment/>
    </xf>
    <xf numFmtId="0" fontId="6" fillId="0" borderId="3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0" fillId="0" borderId="6" xfId="0" applyBorder="1" applyAlignment="1">
      <alignment/>
    </xf>
    <xf numFmtId="3" fontId="0" fillId="0" borderId="7" xfId="0" applyNumberFormat="1" applyBorder="1" applyAlignment="1">
      <alignment horizontal="right"/>
    </xf>
    <xf numFmtId="164" fontId="0" fillId="0" borderId="7" xfId="25" applyNumberFormat="1" applyBorder="1" applyAlignment="1">
      <alignment horizontal="right"/>
    </xf>
    <xf numFmtId="164" fontId="0" fillId="0" borderId="8" xfId="25" applyNumberFormat="1" applyBorder="1" applyAlignment="1">
      <alignment horizontal="right"/>
    </xf>
    <xf numFmtId="164" fontId="0" fillId="0" borderId="9" xfId="25" applyNumberFormat="1" applyBorder="1" applyAlignment="1">
      <alignment horizontal="right"/>
    </xf>
    <xf numFmtId="165" fontId="0" fillId="0" borderId="7" xfId="25" applyNumberFormat="1" applyBorder="1" applyAlignment="1">
      <alignment horizontal="right"/>
    </xf>
    <xf numFmtId="165" fontId="0" fillId="0" borderId="8" xfId="25" applyNumberFormat="1" applyBorder="1" applyAlignment="1">
      <alignment horizontal="right"/>
    </xf>
    <xf numFmtId="165" fontId="0" fillId="0" borderId="3" xfId="25" applyNumberFormat="1" applyFill="1" applyBorder="1" applyAlignment="1">
      <alignment/>
    </xf>
    <xf numFmtId="0" fontId="0" fillId="0" borderId="10" xfId="0" applyBorder="1" applyAlignment="1">
      <alignment/>
    </xf>
    <xf numFmtId="3" fontId="0" fillId="0" borderId="0" xfId="0" applyNumberFormat="1" applyBorder="1" applyAlignment="1">
      <alignment horizontal="right"/>
    </xf>
    <xf numFmtId="164" fontId="0" fillId="0" borderId="0" xfId="25" applyNumberFormat="1" applyBorder="1" applyAlignment="1">
      <alignment horizontal="right"/>
    </xf>
    <xf numFmtId="164" fontId="0" fillId="0" borderId="11" xfId="25" applyNumberFormat="1" applyBorder="1" applyAlignment="1">
      <alignment horizontal="right"/>
    </xf>
    <xf numFmtId="164" fontId="0" fillId="0" borderId="12" xfId="25" applyNumberFormat="1" applyBorder="1" applyAlignment="1">
      <alignment horizontal="right"/>
    </xf>
    <xf numFmtId="165" fontId="0" fillId="0" borderId="0" xfId="25" applyNumberFormat="1" applyBorder="1" applyAlignment="1">
      <alignment horizontal="right"/>
    </xf>
    <xf numFmtId="165" fontId="0" fillId="0" borderId="11" xfId="25" applyNumberFormat="1" applyBorder="1" applyAlignment="1">
      <alignment horizontal="righ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15" xfId="0" applyBorder="1" applyAlignment="1">
      <alignment/>
    </xf>
    <xf numFmtId="3" fontId="0" fillId="0" borderId="16" xfId="0" applyNumberFormat="1" applyBorder="1" applyAlignment="1">
      <alignment horizontal="right"/>
    </xf>
    <xf numFmtId="164" fontId="0" fillId="0" borderId="16" xfId="25" applyNumberFormat="1" applyBorder="1" applyAlignment="1">
      <alignment horizontal="right"/>
    </xf>
    <xf numFmtId="164" fontId="0" fillId="0" borderId="17" xfId="25" applyNumberFormat="1" applyBorder="1" applyAlignment="1">
      <alignment horizontal="right"/>
    </xf>
    <xf numFmtId="164" fontId="0" fillId="0" borderId="18" xfId="25" applyNumberFormat="1" applyBorder="1" applyAlignment="1">
      <alignment horizontal="right"/>
    </xf>
    <xf numFmtId="165" fontId="0" fillId="0" borderId="16" xfId="25" applyNumberFormat="1" applyBorder="1" applyAlignment="1">
      <alignment horizontal="right"/>
    </xf>
    <xf numFmtId="165" fontId="0" fillId="0" borderId="17" xfId="25" applyNumberFormat="1" applyBorder="1" applyAlignment="1">
      <alignment horizontal="right"/>
    </xf>
    <xf numFmtId="0" fontId="0" fillId="0" borderId="19" xfId="0" applyBorder="1" applyAlignment="1">
      <alignment/>
    </xf>
    <xf numFmtId="165" fontId="0" fillId="0" borderId="0" xfId="25" applyNumberFormat="1" applyFill="1" applyBorder="1" applyAlignment="1">
      <alignment/>
    </xf>
    <xf numFmtId="0" fontId="0" fillId="0" borderId="0" xfId="0" applyAlignment="1">
      <alignment horizontal="right"/>
    </xf>
    <xf numFmtId="0" fontId="11" fillId="0" borderId="0" xfId="23" applyFont="1" applyFill="1" applyAlignment="1">
      <alignment/>
      <protection/>
    </xf>
    <xf numFmtId="0" fontId="12" fillId="0" borderId="0" xfId="23" applyFont="1" applyFill="1" applyBorder="1" applyAlignment="1">
      <alignment/>
      <protection/>
    </xf>
    <xf numFmtId="0" fontId="12" fillId="0" borderId="0" xfId="23" applyFont="1" applyBorder="1" applyAlignment="1">
      <alignment/>
      <protection/>
    </xf>
    <xf numFmtId="0" fontId="13" fillId="0" borderId="0" xfId="23" applyFont="1" applyFill="1" applyBorder="1">
      <alignment/>
      <protection/>
    </xf>
    <xf numFmtId="0" fontId="13" fillId="0" borderId="0" xfId="23" applyFont="1">
      <alignment/>
      <protection/>
    </xf>
    <xf numFmtId="188" fontId="12" fillId="0" borderId="0" xfId="23" applyNumberFormat="1" applyFont="1" applyAlignment="1">
      <alignment/>
      <protection/>
    </xf>
    <xf numFmtId="188" fontId="12" fillId="0" borderId="0" xfId="23" applyNumberFormat="1" applyFont="1" applyFill="1" applyBorder="1" applyAlignment="1">
      <alignment/>
      <protection/>
    </xf>
    <xf numFmtId="188" fontId="12" fillId="0" borderId="0" xfId="23" applyNumberFormat="1" applyFont="1" applyBorder="1" applyAlignment="1">
      <alignment/>
      <protection/>
    </xf>
    <xf numFmtId="0" fontId="13" fillId="0" borderId="0" xfId="23" applyFont="1" applyAlignment="1">
      <alignment/>
      <protection/>
    </xf>
    <xf numFmtId="0" fontId="9" fillId="0" borderId="0" xfId="23" applyAlignment="1">
      <alignment horizontal="center" vertical="center"/>
      <protection/>
    </xf>
    <xf numFmtId="0" fontId="11" fillId="0" borderId="16" xfId="23" applyFont="1" applyFill="1" applyBorder="1" applyAlignment="1">
      <alignment horizontal="center"/>
      <protection/>
    </xf>
    <xf numFmtId="0" fontId="9" fillId="0" borderId="0" xfId="23" applyFill="1" applyBorder="1" applyAlignment="1">
      <alignment horizontal="center" vertical="center"/>
      <protection/>
    </xf>
    <xf numFmtId="0" fontId="13" fillId="0" borderId="0" xfId="23" applyFont="1" applyBorder="1" applyAlignment="1">
      <alignment/>
      <protection/>
    </xf>
    <xf numFmtId="3" fontId="13" fillId="0" borderId="0" xfId="23" applyNumberFormat="1" applyFont="1" applyAlignment="1">
      <alignment/>
      <protection/>
    </xf>
    <xf numFmtId="164" fontId="13" fillId="0" borderId="0" xfId="25" applyNumberFormat="1" applyFont="1" applyAlignment="1">
      <alignment/>
    </xf>
    <xf numFmtId="0" fontId="13" fillId="0" borderId="0" xfId="23" applyFont="1" applyFill="1" applyBorder="1" applyAlignment="1">
      <alignment/>
      <protection/>
    </xf>
    <xf numFmtId="164" fontId="13" fillId="0" borderId="0" xfId="25" applyNumberFormat="1" applyFont="1" applyAlignment="1">
      <alignment horizontal="right"/>
    </xf>
    <xf numFmtId="2" fontId="13" fillId="0" borderId="0" xfId="23" applyNumberFormat="1" applyFont="1" applyBorder="1" applyAlignment="1">
      <alignment/>
      <protection/>
    </xf>
    <xf numFmtId="0" fontId="12" fillId="0" borderId="0" xfId="23" applyFont="1" applyFill="1" applyBorder="1" applyAlignment="1">
      <alignment horizontal="center" vertical="center" wrapText="1"/>
      <protection/>
    </xf>
    <xf numFmtId="0" fontId="13" fillId="0" borderId="0" xfId="23" applyFont="1" applyBorder="1">
      <alignment/>
      <protection/>
    </xf>
    <xf numFmtId="3" fontId="14" fillId="0" borderId="20" xfId="23" applyNumberFormat="1" applyFont="1" applyBorder="1" applyAlignment="1">
      <alignment horizontal="center" wrapText="1"/>
      <protection/>
    </xf>
    <xf numFmtId="3" fontId="14" fillId="0" borderId="4" xfId="23" applyNumberFormat="1" applyFont="1" applyBorder="1" applyAlignment="1">
      <alignment horizontal="center" wrapText="1"/>
      <protection/>
    </xf>
    <xf numFmtId="164" fontId="14" fillId="0" borderId="5" xfId="25" applyNumberFormat="1" applyFont="1" applyBorder="1" applyAlignment="1">
      <alignment horizontal="center" wrapText="1"/>
    </xf>
    <xf numFmtId="1" fontId="14" fillId="0" borderId="20" xfId="23" applyNumberFormat="1" applyFont="1" applyBorder="1" applyAlignment="1">
      <alignment horizontal="center" wrapText="1"/>
      <protection/>
    </xf>
    <xf numFmtId="1" fontId="14" fillId="0" borderId="4" xfId="23" applyNumberFormat="1" applyFont="1" applyBorder="1" applyAlignment="1">
      <alignment horizontal="center" wrapText="1"/>
      <protection/>
    </xf>
    <xf numFmtId="0" fontId="13" fillId="0" borderId="0" xfId="23" applyFont="1" applyFill="1" applyBorder="1" applyAlignment="1">
      <alignment wrapText="1"/>
      <protection/>
    </xf>
    <xf numFmtId="17" fontId="14" fillId="0" borderId="20" xfId="23" applyNumberFormat="1" applyFont="1" applyBorder="1" applyAlignment="1">
      <alignment horizontal="center" wrapText="1"/>
      <protection/>
    </xf>
    <xf numFmtId="17" fontId="14" fillId="0" borderId="4" xfId="23" applyNumberFormat="1" applyFont="1" applyBorder="1" applyAlignment="1">
      <alignment horizontal="center" wrapText="1"/>
      <protection/>
    </xf>
    <xf numFmtId="164" fontId="14" fillId="0" borderId="5" xfId="25" applyNumberFormat="1" applyFont="1" applyBorder="1" applyAlignment="1">
      <alignment horizontal="right" wrapText="1"/>
    </xf>
    <xf numFmtId="0" fontId="14" fillId="0" borderId="20" xfId="23" applyFont="1" applyBorder="1" applyAlignment="1">
      <alignment horizontal="center" wrapText="1"/>
      <protection/>
    </xf>
    <xf numFmtId="0" fontId="14" fillId="0" borderId="4" xfId="23" applyFont="1" applyBorder="1" applyAlignment="1">
      <alignment horizontal="center" wrapText="1"/>
      <protection/>
    </xf>
    <xf numFmtId="2" fontId="14" fillId="0" borderId="20" xfId="23" applyNumberFormat="1" applyFont="1" applyBorder="1" applyAlignment="1">
      <alignment horizontal="center" wrapText="1"/>
      <protection/>
    </xf>
    <xf numFmtId="2" fontId="14" fillId="0" borderId="4" xfId="23" applyNumberFormat="1" applyFont="1" applyBorder="1" applyAlignment="1">
      <alignment horizontal="center" wrapText="1"/>
      <protection/>
    </xf>
    <xf numFmtId="0" fontId="14" fillId="0" borderId="5" xfId="23" applyFont="1" applyBorder="1" applyAlignment="1">
      <alignment horizontal="center" wrapText="1"/>
      <protection/>
    </xf>
    <xf numFmtId="0" fontId="13" fillId="0" borderId="0" xfId="23" applyFont="1" applyFill="1">
      <alignment/>
      <protection/>
    </xf>
    <xf numFmtId="3" fontId="13" fillId="0" borderId="0" xfId="23" applyNumberFormat="1" applyFont="1">
      <alignment/>
      <protection/>
    </xf>
    <xf numFmtId="164" fontId="13" fillId="0" borderId="0" xfId="25" applyNumberFormat="1" applyFont="1" applyAlignment="1">
      <alignment/>
    </xf>
    <xf numFmtId="2" fontId="13" fillId="0" borderId="0" xfId="23" applyNumberFormat="1" applyFont="1" applyBorder="1">
      <alignment/>
      <protection/>
    </xf>
    <xf numFmtId="0" fontId="13" fillId="0" borderId="0" xfId="23" applyFont="1" applyBorder="1" applyAlignment="1">
      <alignment horizontal="center"/>
      <protection/>
    </xf>
    <xf numFmtId="0" fontId="6" fillId="0" borderId="6" xfId="23" applyFont="1" applyFill="1" applyBorder="1" applyAlignment="1">
      <alignment vertical="center" textRotation="255"/>
      <protection/>
    </xf>
    <xf numFmtId="0" fontId="6" fillId="2" borderId="9" xfId="23" applyFont="1" applyFill="1" applyBorder="1" applyAlignment="1">
      <alignment vertical="center"/>
      <protection/>
    </xf>
    <xf numFmtId="0" fontId="6" fillId="2" borderId="8" xfId="23" applyFont="1" applyFill="1" applyBorder="1" applyAlignment="1">
      <alignment vertical="center"/>
      <protection/>
    </xf>
    <xf numFmtId="0" fontId="6" fillId="0" borderId="0" xfId="23" applyFont="1" applyFill="1" applyBorder="1" applyAlignment="1">
      <alignment vertical="center"/>
      <protection/>
    </xf>
    <xf numFmtId="0" fontId="6" fillId="2" borderId="0" xfId="23" applyFont="1" applyFill="1" applyBorder="1">
      <alignment/>
      <protection/>
    </xf>
    <xf numFmtId="3" fontId="6" fillId="2" borderId="9" xfId="23" applyNumberFormat="1" applyFont="1" applyFill="1" applyBorder="1" applyAlignment="1">
      <alignment vertical="center"/>
      <protection/>
    </xf>
    <xf numFmtId="3" fontId="6" fillId="2" borderId="7" xfId="23" applyNumberFormat="1" applyFont="1" applyFill="1" applyBorder="1" applyAlignment="1">
      <alignment vertical="center"/>
      <protection/>
    </xf>
    <xf numFmtId="216" fontId="15" fillId="2" borderId="8" xfId="25" applyNumberFormat="1" applyFont="1" applyFill="1" applyBorder="1" applyAlignment="1">
      <alignment horizontal="right" vertical="center"/>
    </xf>
    <xf numFmtId="219" fontId="6" fillId="2" borderId="7" xfId="23" applyNumberFormat="1" applyFont="1" applyFill="1" applyBorder="1" applyAlignment="1">
      <alignment vertical="center"/>
      <protection/>
    </xf>
    <xf numFmtId="2" fontId="6" fillId="2" borderId="9" xfId="25" applyNumberFormat="1" applyFont="1" applyFill="1" applyBorder="1" applyAlignment="1">
      <alignment vertical="center"/>
    </xf>
    <xf numFmtId="2" fontId="6" fillId="2" borderId="7" xfId="25" applyNumberFormat="1" applyFont="1" applyFill="1" applyBorder="1" applyAlignment="1">
      <alignment vertical="center"/>
    </xf>
    <xf numFmtId="217" fontId="6" fillId="2" borderId="8" xfId="23" applyNumberFormat="1" applyFont="1" applyFill="1" applyBorder="1" applyAlignment="1">
      <alignment vertical="center"/>
      <protection/>
    </xf>
    <xf numFmtId="0" fontId="6" fillId="0" borderId="0" xfId="23" applyFont="1" applyFill="1" applyBorder="1">
      <alignment/>
      <protection/>
    </xf>
    <xf numFmtId="0" fontId="6" fillId="0" borderId="15" xfId="23" applyFont="1" applyBorder="1" applyAlignment="1">
      <alignment vertical="center" textRotation="255"/>
      <protection/>
    </xf>
    <xf numFmtId="0" fontId="16" fillId="0" borderId="18" xfId="23" applyFont="1" applyFill="1" applyBorder="1" applyAlignment="1">
      <alignment vertical="center"/>
      <protection/>
    </xf>
    <xf numFmtId="0" fontId="13" fillId="0" borderId="17" xfId="23" applyFont="1" applyBorder="1" applyAlignment="1">
      <alignment horizontal="right"/>
      <protection/>
    </xf>
    <xf numFmtId="0" fontId="13" fillId="0" borderId="0" xfId="23" applyFont="1" applyFill="1" applyBorder="1" applyAlignment="1">
      <alignment horizontal="right" vertical="center"/>
      <protection/>
    </xf>
    <xf numFmtId="3" fontId="13" fillId="0" borderId="18" xfId="23" applyNumberFormat="1" applyFont="1" applyFill="1" applyBorder="1" applyAlignment="1">
      <alignment vertical="center"/>
      <protection/>
    </xf>
    <xf numFmtId="3" fontId="13" fillId="0" borderId="16" xfId="23" applyNumberFormat="1" applyFont="1" applyBorder="1" applyAlignment="1">
      <alignment vertical="center"/>
      <protection/>
    </xf>
    <xf numFmtId="216" fontId="13" fillId="0" borderId="17" xfId="25" applyNumberFormat="1" applyFont="1" applyBorder="1" applyAlignment="1">
      <alignment horizontal="right" vertical="center"/>
    </xf>
    <xf numFmtId="3" fontId="13" fillId="0" borderId="18" xfId="23" applyNumberFormat="1" applyFont="1" applyBorder="1" applyAlignment="1">
      <alignment vertical="center"/>
      <protection/>
    </xf>
    <xf numFmtId="0" fontId="13" fillId="0" borderId="0" xfId="23" applyFont="1" applyFill="1" applyBorder="1" applyAlignment="1">
      <alignment vertical="center"/>
      <protection/>
    </xf>
    <xf numFmtId="219" fontId="13" fillId="0" borderId="16" xfId="23" applyNumberFormat="1" applyFont="1" applyBorder="1" applyAlignment="1">
      <alignment vertical="center"/>
      <protection/>
    </xf>
    <xf numFmtId="216" fontId="13" fillId="0" borderId="17" xfId="25" applyNumberFormat="1" applyFont="1" applyBorder="1" applyAlignment="1">
      <alignment vertical="center"/>
    </xf>
    <xf numFmtId="2" fontId="13" fillId="0" borderId="18" xfId="25" applyNumberFormat="1" applyFont="1" applyBorder="1" applyAlignment="1">
      <alignment vertical="center"/>
    </xf>
    <xf numFmtId="2" fontId="13" fillId="0" borderId="16" xfId="25" applyNumberFormat="1" applyFont="1" applyBorder="1" applyAlignment="1">
      <alignment vertical="center"/>
    </xf>
    <xf numFmtId="217" fontId="13" fillId="0" borderId="17" xfId="23" applyNumberFormat="1" applyFont="1" applyBorder="1" applyAlignment="1">
      <alignment vertical="center"/>
      <protection/>
    </xf>
    <xf numFmtId="0" fontId="16" fillId="0" borderId="0" xfId="23" applyFont="1" applyFill="1" applyBorder="1">
      <alignment/>
      <protection/>
    </xf>
    <xf numFmtId="0" fontId="16" fillId="0" borderId="0" xfId="23" applyFont="1" applyBorder="1">
      <alignment/>
      <protection/>
    </xf>
    <xf numFmtId="3" fontId="16" fillId="0" borderId="0" xfId="23" applyNumberFormat="1" applyFont="1" applyBorder="1">
      <alignment/>
      <protection/>
    </xf>
    <xf numFmtId="216" fontId="16" fillId="0" borderId="0" xfId="25" applyNumberFormat="1" applyFont="1" applyBorder="1" applyAlignment="1">
      <alignment horizontal="right"/>
    </xf>
    <xf numFmtId="219" fontId="16" fillId="0" borderId="0" xfId="23" applyNumberFormat="1" applyFont="1" applyBorder="1">
      <alignment/>
      <protection/>
    </xf>
    <xf numFmtId="216" fontId="16" fillId="0" borderId="0" xfId="25" applyNumberFormat="1" applyFont="1" applyBorder="1" applyAlignment="1">
      <alignment/>
    </xf>
    <xf numFmtId="3" fontId="17" fillId="0" borderId="0" xfId="23" applyNumberFormat="1" applyFont="1" applyBorder="1">
      <alignment/>
      <protection/>
    </xf>
    <xf numFmtId="2" fontId="16" fillId="0" borderId="0" xfId="25" applyNumberFormat="1" applyFont="1" applyBorder="1" applyAlignment="1">
      <alignment/>
    </xf>
    <xf numFmtId="217" fontId="16" fillId="0" borderId="0" xfId="23" applyNumberFormat="1" applyFont="1" applyBorder="1">
      <alignment/>
      <protection/>
    </xf>
    <xf numFmtId="0" fontId="16" fillId="0" borderId="9" xfId="23" applyFont="1" applyFill="1" applyBorder="1">
      <alignment/>
      <protection/>
    </xf>
    <xf numFmtId="0" fontId="13" fillId="0" borderId="8" xfId="23" applyFont="1" applyBorder="1">
      <alignment/>
      <protection/>
    </xf>
    <xf numFmtId="3" fontId="13" fillId="0" borderId="9" xfId="23" applyNumberFormat="1" applyFont="1" applyBorder="1">
      <alignment/>
      <protection/>
    </xf>
    <xf numFmtId="3" fontId="13" fillId="0" borderId="7" xfId="23" applyNumberFormat="1" applyFont="1" applyBorder="1">
      <alignment/>
      <protection/>
    </xf>
    <xf numFmtId="216" fontId="13" fillId="0" borderId="8" xfId="25" applyNumberFormat="1" applyFont="1" applyBorder="1" applyAlignment="1">
      <alignment horizontal="right"/>
    </xf>
    <xf numFmtId="219" fontId="16" fillId="0" borderId="7" xfId="23" applyNumberFormat="1" applyFont="1" applyBorder="1">
      <alignment/>
      <protection/>
    </xf>
    <xf numFmtId="216" fontId="13" fillId="0" borderId="8" xfId="25" applyNumberFormat="1" applyFont="1" applyBorder="1" applyAlignment="1">
      <alignment/>
    </xf>
    <xf numFmtId="2" fontId="13" fillId="0" borderId="9" xfId="25" applyNumberFormat="1" applyFont="1" applyBorder="1" applyAlignment="1">
      <alignment/>
    </xf>
    <xf numFmtId="2" fontId="13" fillId="0" borderId="7" xfId="25" applyNumberFormat="1" applyFont="1" applyBorder="1" applyAlignment="1">
      <alignment/>
    </xf>
    <xf numFmtId="217" fontId="13" fillId="0" borderId="8" xfId="23" applyNumberFormat="1" applyFont="1" applyBorder="1">
      <alignment/>
      <protection/>
    </xf>
    <xf numFmtId="0" fontId="13" fillId="0" borderId="12" xfId="23" applyFont="1" applyFill="1" applyBorder="1">
      <alignment/>
      <protection/>
    </xf>
    <xf numFmtId="0" fontId="13" fillId="0" borderId="11" xfId="23" applyFont="1" applyBorder="1">
      <alignment/>
      <protection/>
    </xf>
    <xf numFmtId="0" fontId="16" fillId="0" borderId="0" xfId="23" applyFont="1" applyBorder="1" applyAlignment="1">
      <alignment vertical="center"/>
      <protection/>
    </xf>
    <xf numFmtId="3" fontId="13" fillId="0" borderId="12" xfId="23" applyNumberFormat="1" applyFont="1" applyBorder="1">
      <alignment/>
      <protection/>
    </xf>
    <xf numFmtId="3" fontId="13" fillId="0" borderId="0" xfId="23" applyNumberFormat="1" applyFont="1" applyBorder="1">
      <alignment/>
      <protection/>
    </xf>
    <xf numFmtId="216" fontId="13" fillId="0" borderId="11" xfId="25" applyNumberFormat="1" applyFont="1" applyBorder="1" applyAlignment="1">
      <alignment horizontal="right"/>
    </xf>
    <xf numFmtId="219" fontId="13" fillId="0" borderId="0" xfId="23" applyNumberFormat="1" applyFont="1" applyBorder="1">
      <alignment/>
      <protection/>
    </xf>
    <xf numFmtId="216" fontId="13" fillId="0" borderId="11" xfId="25" applyNumberFormat="1" applyFont="1" applyBorder="1" applyAlignment="1">
      <alignment/>
    </xf>
    <xf numFmtId="2" fontId="13" fillId="0" borderId="12" xfId="25" applyNumberFormat="1" applyFont="1" applyBorder="1" applyAlignment="1">
      <alignment/>
    </xf>
    <xf numFmtId="2" fontId="13" fillId="0" borderId="0" xfId="25" applyNumberFormat="1" applyFont="1" applyBorder="1" applyAlignment="1">
      <alignment/>
    </xf>
    <xf numFmtId="217" fontId="13" fillId="0" borderId="11" xfId="23" applyNumberFormat="1" applyFont="1" applyBorder="1">
      <alignment/>
      <protection/>
    </xf>
    <xf numFmtId="0" fontId="6" fillId="2" borderId="20" xfId="23" applyFont="1" applyFill="1" applyBorder="1">
      <alignment/>
      <protection/>
    </xf>
    <xf numFmtId="0" fontId="6" fillId="2" borderId="5" xfId="23" applyFont="1" applyFill="1" applyBorder="1">
      <alignment/>
      <protection/>
    </xf>
    <xf numFmtId="0" fontId="6" fillId="2" borderId="0" xfId="23" applyFont="1" applyFill="1" applyBorder="1" applyAlignment="1">
      <alignment vertical="center"/>
      <protection/>
    </xf>
    <xf numFmtId="3" fontId="6" fillId="2" borderId="20" xfId="23" applyNumberFormat="1" applyFont="1" applyFill="1" applyBorder="1">
      <alignment/>
      <protection/>
    </xf>
    <xf numFmtId="3" fontId="6" fillId="2" borderId="4" xfId="23" applyNumberFormat="1" applyFont="1" applyFill="1" applyBorder="1">
      <alignment/>
      <protection/>
    </xf>
    <xf numFmtId="216" fontId="6" fillId="2" borderId="5" xfId="25" applyNumberFormat="1" applyFont="1" applyFill="1" applyBorder="1" applyAlignment="1">
      <alignment horizontal="right"/>
    </xf>
    <xf numFmtId="219" fontId="6" fillId="2" borderId="4" xfId="23" applyNumberFormat="1" applyFont="1" applyFill="1" applyBorder="1">
      <alignment/>
      <protection/>
    </xf>
    <xf numFmtId="216" fontId="6" fillId="2" borderId="5" xfId="25" applyNumberFormat="1" applyFont="1" applyFill="1" applyBorder="1" applyAlignment="1">
      <alignment/>
    </xf>
    <xf numFmtId="2" fontId="6" fillId="2" borderId="20" xfId="25" applyNumberFormat="1" applyFont="1" applyFill="1" applyBorder="1" applyAlignment="1">
      <alignment/>
    </xf>
    <xf numFmtId="2" fontId="6" fillId="2" borderId="4" xfId="25" applyNumberFormat="1" applyFont="1" applyFill="1" applyBorder="1" applyAlignment="1">
      <alignment/>
    </xf>
    <xf numFmtId="217" fontId="6" fillId="2" borderId="5" xfId="23" applyNumberFormat="1" applyFont="1" applyFill="1" applyBorder="1">
      <alignment/>
      <protection/>
    </xf>
    <xf numFmtId="0" fontId="19" fillId="0" borderId="0" xfId="23" applyFont="1" applyFill="1" applyBorder="1">
      <alignment/>
      <protection/>
    </xf>
    <xf numFmtId="0" fontId="20" fillId="0" borderId="0" xfId="23" applyFont="1" applyFill="1" applyBorder="1">
      <alignment/>
      <protection/>
    </xf>
    <xf numFmtId="0" fontId="20" fillId="0" borderId="0" xfId="23" applyFont="1" applyBorder="1">
      <alignment/>
      <protection/>
    </xf>
    <xf numFmtId="0" fontId="20" fillId="0" borderId="0" xfId="23" applyFont="1" applyBorder="1" applyAlignment="1">
      <alignment vertical="center"/>
      <protection/>
    </xf>
    <xf numFmtId="3" fontId="20" fillId="0" borderId="0" xfId="23" applyNumberFormat="1" applyFont="1" applyBorder="1">
      <alignment/>
      <protection/>
    </xf>
    <xf numFmtId="216" fontId="20" fillId="0" borderId="0" xfId="25" applyNumberFormat="1" applyFont="1" applyBorder="1" applyAlignment="1">
      <alignment horizontal="right"/>
    </xf>
    <xf numFmtId="219" fontId="20" fillId="0" borderId="0" xfId="23" applyNumberFormat="1" applyFont="1" applyBorder="1">
      <alignment/>
      <protection/>
    </xf>
    <xf numFmtId="216" fontId="20" fillId="0" borderId="0" xfId="25" applyNumberFormat="1" applyFont="1" applyBorder="1" applyAlignment="1">
      <alignment/>
    </xf>
    <xf numFmtId="2" fontId="20" fillId="0" borderId="0" xfId="25" applyNumberFormat="1" applyFont="1" applyBorder="1" applyAlignment="1">
      <alignment/>
    </xf>
    <xf numFmtId="217" fontId="20" fillId="0" borderId="0" xfId="23" applyNumberFormat="1" applyFont="1" applyBorder="1">
      <alignment/>
      <protection/>
    </xf>
    <xf numFmtId="0" fontId="13" fillId="0" borderId="9" xfId="23" applyFont="1" applyFill="1" applyBorder="1">
      <alignment/>
      <protection/>
    </xf>
    <xf numFmtId="219" fontId="13" fillId="0" borderId="7" xfId="23" applyNumberFormat="1" applyFont="1" applyBorder="1">
      <alignment/>
      <protection/>
    </xf>
    <xf numFmtId="0" fontId="13" fillId="0" borderId="11" xfId="23" applyFont="1" applyBorder="1" applyAlignment="1">
      <alignment horizontal="right"/>
      <protection/>
    </xf>
    <xf numFmtId="0" fontId="13" fillId="0" borderId="0" xfId="23" applyFont="1" applyFill="1" applyBorder="1" applyAlignment="1">
      <alignment horizontal="right"/>
      <protection/>
    </xf>
    <xf numFmtId="0" fontId="14" fillId="0" borderId="0" xfId="23" applyFont="1" applyFill="1" applyBorder="1">
      <alignment/>
      <protection/>
    </xf>
    <xf numFmtId="0" fontId="20" fillId="0" borderId="7" xfId="23" applyFont="1" applyFill="1" applyBorder="1">
      <alignment/>
      <protection/>
    </xf>
    <xf numFmtId="0" fontId="20" fillId="0" borderId="7" xfId="23" applyFont="1" applyBorder="1">
      <alignment/>
      <protection/>
    </xf>
    <xf numFmtId="3" fontId="20" fillId="0" borderId="7" xfId="23" applyNumberFormat="1" applyFont="1" applyBorder="1">
      <alignment/>
      <protection/>
    </xf>
    <xf numFmtId="216" fontId="20" fillId="0" borderId="7" xfId="25" applyNumberFormat="1" applyFont="1" applyBorder="1" applyAlignment="1">
      <alignment horizontal="right"/>
    </xf>
    <xf numFmtId="219" fontId="20" fillId="0" borderId="7" xfId="23" applyNumberFormat="1" applyFont="1" applyBorder="1">
      <alignment/>
      <protection/>
    </xf>
    <xf numFmtId="216" fontId="20" fillId="0" borderId="7" xfId="25" applyNumberFormat="1" applyFont="1" applyBorder="1" applyAlignment="1">
      <alignment/>
    </xf>
    <xf numFmtId="2" fontId="20" fillId="0" borderId="7" xfId="25" applyNumberFormat="1" applyFont="1" applyBorder="1" applyAlignment="1">
      <alignment/>
    </xf>
    <xf numFmtId="217" fontId="20" fillId="0" borderId="7" xfId="23" applyNumberFormat="1" applyFont="1" applyBorder="1">
      <alignment/>
      <protection/>
    </xf>
    <xf numFmtId="3" fontId="16" fillId="0" borderId="9" xfId="23" applyNumberFormat="1" applyFont="1" applyBorder="1">
      <alignment/>
      <protection/>
    </xf>
    <xf numFmtId="3" fontId="16" fillId="0" borderId="7" xfId="23" applyNumberFormat="1" applyFont="1" applyBorder="1">
      <alignment/>
      <protection/>
    </xf>
    <xf numFmtId="216" fontId="16" fillId="0" borderId="8" xfId="25" applyNumberFormat="1" applyFont="1" applyBorder="1" applyAlignment="1">
      <alignment horizontal="right"/>
    </xf>
    <xf numFmtId="216" fontId="16" fillId="0" borderId="8" xfId="25" applyNumberFormat="1" applyFont="1" applyBorder="1" applyAlignment="1">
      <alignment/>
    </xf>
    <xf numFmtId="2" fontId="16" fillId="0" borderId="9" xfId="25" applyNumberFormat="1" applyFont="1" applyBorder="1" applyAlignment="1">
      <alignment/>
    </xf>
    <xf numFmtId="2" fontId="16" fillId="0" borderId="7" xfId="25" applyNumberFormat="1" applyFont="1" applyBorder="1" applyAlignment="1">
      <alignment/>
    </xf>
    <xf numFmtId="217" fontId="16" fillId="0" borderId="8" xfId="23" applyNumberFormat="1" applyFont="1" applyBorder="1">
      <alignment/>
      <protection/>
    </xf>
    <xf numFmtId="0" fontId="16" fillId="0" borderId="12" xfId="23" applyFont="1" applyFill="1" applyBorder="1">
      <alignment/>
      <protection/>
    </xf>
    <xf numFmtId="3" fontId="16" fillId="0" borderId="12" xfId="23" applyNumberFormat="1" applyFont="1" applyBorder="1">
      <alignment/>
      <protection/>
    </xf>
    <xf numFmtId="216" fontId="16" fillId="0" borderId="11" xfId="25" applyNumberFormat="1" applyFont="1" applyBorder="1" applyAlignment="1">
      <alignment horizontal="right"/>
    </xf>
    <xf numFmtId="216" fontId="16" fillId="0" borderId="11" xfId="25" applyNumberFormat="1" applyFont="1" applyBorder="1" applyAlignment="1">
      <alignment/>
    </xf>
    <xf numFmtId="2" fontId="16" fillId="0" borderId="12" xfId="25" applyNumberFormat="1" applyFont="1" applyBorder="1" applyAlignment="1">
      <alignment/>
    </xf>
    <xf numFmtId="217" fontId="16" fillId="0" borderId="11" xfId="23" applyNumberFormat="1" applyFont="1" applyBorder="1">
      <alignment/>
      <protection/>
    </xf>
    <xf numFmtId="0" fontId="16" fillId="0" borderId="18" xfId="23" applyFont="1" applyFill="1" applyBorder="1">
      <alignment/>
      <protection/>
    </xf>
    <xf numFmtId="0" fontId="13" fillId="0" borderId="17" xfId="23" applyFont="1" applyBorder="1">
      <alignment/>
      <protection/>
    </xf>
    <xf numFmtId="3" fontId="16" fillId="0" borderId="18" xfId="23" applyNumberFormat="1" applyFont="1" applyBorder="1">
      <alignment/>
      <protection/>
    </xf>
    <xf numFmtId="3" fontId="16" fillId="0" borderId="16" xfId="23" applyNumberFormat="1" applyFont="1" applyBorder="1">
      <alignment/>
      <protection/>
    </xf>
    <xf numFmtId="216" fontId="16" fillId="0" borderId="17" xfId="25" applyNumberFormat="1" applyFont="1" applyBorder="1" applyAlignment="1">
      <alignment horizontal="right"/>
    </xf>
    <xf numFmtId="219" fontId="16" fillId="0" borderId="16" xfId="23" applyNumberFormat="1" applyFont="1" applyBorder="1">
      <alignment/>
      <protection/>
    </xf>
    <xf numFmtId="216" fontId="16" fillId="0" borderId="17" xfId="25" applyNumberFormat="1" applyFont="1" applyBorder="1" applyAlignment="1">
      <alignment/>
    </xf>
    <xf numFmtId="2" fontId="16" fillId="0" borderId="18" xfId="25" applyNumberFormat="1" applyFont="1" applyBorder="1" applyAlignment="1">
      <alignment/>
    </xf>
    <xf numFmtId="2" fontId="16" fillId="0" borderId="16" xfId="25" applyNumberFormat="1" applyFont="1" applyBorder="1" applyAlignment="1">
      <alignment/>
    </xf>
    <xf numFmtId="217" fontId="16" fillId="0" borderId="17" xfId="23" applyNumberFormat="1" applyFont="1" applyBorder="1">
      <alignment/>
      <protection/>
    </xf>
    <xf numFmtId="0" fontId="14" fillId="0" borderId="20" xfId="23" applyFont="1" applyFill="1" applyBorder="1">
      <alignment/>
      <protection/>
    </xf>
    <xf numFmtId="0" fontId="14" fillId="0" borderId="5" xfId="23" applyFont="1" applyBorder="1">
      <alignment/>
      <protection/>
    </xf>
    <xf numFmtId="0" fontId="14" fillId="0" borderId="0" xfId="23" applyFont="1" applyBorder="1">
      <alignment/>
      <protection/>
    </xf>
    <xf numFmtId="3" fontId="14" fillId="0" borderId="20" xfId="23" applyNumberFormat="1" applyFont="1" applyBorder="1">
      <alignment/>
      <protection/>
    </xf>
    <xf numFmtId="3" fontId="14" fillId="0" borderId="4" xfId="23" applyNumberFormat="1" applyFont="1" applyBorder="1">
      <alignment/>
      <protection/>
    </xf>
    <xf numFmtId="216" fontId="14" fillId="0" borderId="5" xfId="25" applyNumberFormat="1" applyFont="1" applyBorder="1" applyAlignment="1">
      <alignment horizontal="right"/>
    </xf>
    <xf numFmtId="219" fontId="14" fillId="0" borderId="4" xfId="23" applyNumberFormat="1" applyFont="1" applyBorder="1">
      <alignment/>
      <protection/>
    </xf>
    <xf numFmtId="216" fontId="14" fillId="0" borderId="5" xfId="25" applyNumberFormat="1" applyFont="1" applyBorder="1" applyAlignment="1">
      <alignment/>
    </xf>
    <xf numFmtId="2" fontId="14" fillId="0" borderId="20" xfId="25" applyNumberFormat="1" applyFont="1" applyBorder="1" applyAlignment="1">
      <alignment/>
    </xf>
    <xf numFmtId="2" fontId="14" fillId="0" borderId="4" xfId="25" applyNumberFormat="1" applyFont="1" applyBorder="1" applyAlignment="1">
      <alignment/>
    </xf>
    <xf numFmtId="217" fontId="14" fillId="0" borderId="5" xfId="23" applyNumberFormat="1" applyFont="1" applyBorder="1">
      <alignment/>
      <protection/>
    </xf>
    <xf numFmtId="0" fontId="16" fillId="0" borderId="11" xfId="23" applyFont="1" applyFill="1" applyBorder="1">
      <alignment/>
      <protection/>
    </xf>
    <xf numFmtId="0" fontId="16" fillId="0" borderId="11" xfId="23" applyFont="1" applyBorder="1" applyAlignment="1">
      <alignment horizontal="left" indent="2"/>
      <protection/>
    </xf>
    <xf numFmtId="0" fontId="16" fillId="0" borderId="0" xfId="23" applyFont="1" applyFill="1" applyBorder="1" applyAlignment="1">
      <alignment horizontal="left"/>
      <protection/>
    </xf>
    <xf numFmtId="0" fontId="16" fillId="0" borderId="11" xfId="23" applyFont="1" applyFill="1" applyBorder="1" applyAlignment="1">
      <alignment horizontal="left" indent="2"/>
      <protection/>
    </xf>
    <xf numFmtId="0" fontId="14" fillId="0" borderId="5" xfId="23" applyFont="1" applyFill="1" applyBorder="1" applyAlignment="1">
      <alignment/>
      <protection/>
    </xf>
    <xf numFmtId="0" fontId="14" fillId="0" borderId="18" xfId="23" applyFont="1" applyFill="1" applyBorder="1">
      <alignment/>
      <protection/>
    </xf>
    <xf numFmtId="0" fontId="14" fillId="0" borderId="17" xfId="23" applyFont="1" applyFill="1" applyBorder="1">
      <alignment/>
      <protection/>
    </xf>
    <xf numFmtId="3" fontId="14" fillId="0" borderId="18" xfId="23" applyNumberFormat="1" applyFont="1" applyBorder="1">
      <alignment/>
      <protection/>
    </xf>
    <xf numFmtId="3" fontId="14" fillId="0" borderId="16" xfId="23" applyNumberFormat="1" applyFont="1" applyBorder="1">
      <alignment/>
      <protection/>
    </xf>
    <xf numFmtId="216" fontId="14" fillId="0" borderId="17" xfId="25" applyNumberFormat="1" applyFont="1" applyBorder="1" applyAlignment="1">
      <alignment horizontal="right"/>
    </xf>
    <xf numFmtId="219" fontId="14" fillId="0" borderId="16" xfId="23" applyNumberFormat="1" applyFont="1" applyBorder="1">
      <alignment/>
      <protection/>
    </xf>
    <xf numFmtId="216" fontId="14" fillId="0" borderId="17" xfId="25" applyNumberFormat="1" applyFont="1" applyBorder="1" applyAlignment="1">
      <alignment/>
    </xf>
    <xf numFmtId="2" fontId="14" fillId="0" borderId="18" xfId="25" applyNumberFormat="1" applyFont="1" applyBorder="1" applyAlignment="1">
      <alignment/>
    </xf>
    <xf numFmtId="2" fontId="14" fillId="0" borderId="16" xfId="25" applyNumberFormat="1" applyFont="1" applyBorder="1" applyAlignment="1">
      <alignment/>
    </xf>
    <xf numFmtId="217" fontId="14" fillId="0" borderId="17" xfId="23" applyNumberFormat="1" applyFont="1" applyBorder="1">
      <alignment/>
      <protection/>
    </xf>
    <xf numFmtId="0" fontId="14" fillId="0" borderId="5" xfId="23" applyFont="1" applyFill="1" applyBorder="1">
      <alignment/>
      <protection/>
    </xf>
    <xf numFmtId="0" fontId="14" fillId="0" borderId="16" xfId="23" applyFont="1" applyFill="1" applyBorder="1">
      <alignment/>
      <protection/>
    </xf>
    <xf numFmtId="3" fontId="14" fillId="0" borderId="0" xfId="23" applyNumberFormat="1" applyFont="1" applyBorder="1">
      <alignment/>
      <protection/>
    </xf>
    <xf numFmtId="216" fontId="14" fillId="0" borderId="11" xfId="25" applyNumberFormat="1" applyFont="1" applyBorder="1" applyAlignment="1">
      <alignment horizontal="right"/>
    </xf>
    <xf numFmtId="3" fontId="14" fillId="0" borderId="12" xfId="23" applyNumberFormat="1" applyFont="1" applyBorder="1">
      <alignment/>
      <protection/>
    </xf>
    <xf numFmtId="219" fontId="14" fillId="0" borderId="0" xfId="23" applyNumberFormat="1" applyFont="1" applyBorder="1">
      <alignment/>
      <protection/>
    </xf>
    <xf numFmtId="216" fontId="14" fillId="0" borderId="11" xfId="25" applyNumberFormat="1" applyFont="1" applyBorder="1" applyAlignment="1">
      <alignment/>
    </xf>
    <xf numFmtId="216" fontId="14" fillId="0" borderId="4" xfId="25" applyNumberFormat="1" applyFont="1" applyBorder="1" applyAlignment="1">
      <alignment/>
    </xf>
    <xf numFmtId="2" fontId="14" fillId="0" borderId="12" xfId="25" applyNumberFormat="1" applyFont="1" applyBorder="1" applyAlignment="1">
      <alignment/>
    </xf>
    <xf numFmtId="2" fontId="14" fillId="0" borderId="0" xfId="25" applyNumberFormat="1" applyFont="1" applyBorder="1" applyAlignment="1">
      <alignment/>
    </xf>
    <xf numFmtId="217" fontId="14" fillId="0" borderId="11" xfId="23" applyNumberFormat="1" applyFont="1" applyBorder="1">
      <alignment/>
      <protection/>
    </xf>
    <xf numFmtId="0" fontId="14" fillId="0" borderId="9" xfId="23" applyFont="1" applyFill="1" applyBorder="1" applyAlignment="1">
      <alignment horizontal="right"/>
      <protection/>
    </xf>
    <xf numFmtId="0" fontId="14" fillId="0" borderId="11" xfId="23" applyFont="1" applyFill="1" applyBorder="1">
      <alignment/>
      <protection/>
    </xf>
    <xf numFmtId="3" fontId="14" fillId="0" borderId="9" xfId="23" applyNumberFormat="1" applyFont="1" applyFill="1" applyBorder="1">
      <alignment/>
      <protection/>
    </xf>
    <xf numFmtId="3" fontId="14" fillId="0" borderId="7" xfId="23" applyNumberFormat="1" applyFont="1" applyFill="1" applyBorder="1">
      <alignment/>
      <protection/>
    </xf>
    <xf numFmtId="216" fontId="14" fillId="0" borderId="8" xfId="25" applyNumberFormat="1" applyFont="1" applyFill="1" applyBorder="1" applyAlignment="1">
      <alignment horizontal="right"/>
    </xf>
    <xf numFmtId="219" fontId="14" fillId="0" borderId="7" xfId="23" applyNumberFormat="1" applyFont="1" applyFill="1" applyBorder="1">
      <alignment/>
      <protection/>
    </xf>
    <xf numFmtId="216" fontId="14" fillId="0" borderId="8" xfId="25" applyNumberFormat="1" applyFont="1" applyFill="1" applyBorder="1" applyAlignment="1">
      <alignment/>
    </xf>
    <xf numFmtId="2" fontId="14" fillId="0" borderId="9" xfId="25" applyNumberFormat="1" applyFont="1" applyFill="1" applyBorder="1" applyAlignment="1">
      <alignment/>
    </xf>
    <xf numFmtId="2" fontId="14" fillId="0" borderId="7" xfId="25" applyNumberFormat="1" applyFont="1" applyFill="1" applyBorder="1" applyAlignment="1">
      <alignment/>
    </xf>
    <xf numFmtId="217" fontId="14" fillId="0" borderId="8" xfId="23" applyNumberFormat="1" applyFont="1" applyFill="1" applyBorder="1">
      <alignment/>
      <protection/>
    </xf>
    <xf numFmtId="0" fontId="13" fillId="0" borderId="18" xfId="23" applyFont="1" applyFill="1" applyBorder="1" applyAlignment="1">
      <alignment horizontal="right"/>
      <protection/>
    </xf>
    <xf numFmtId="0" fontId="13" fillId="0" borderId="17" xfId="23" applyFont="1" applyFill="1" applyBorder="1" applyAlignment="1">
      <alignment horizontal="right"/>
      <protection/>
    </xf>
    <xf numFmtId="3" fontId="14" fillId="0" borderId="18" xfId="23" applyNumberFormat="1" applyFont="1" applyFill="1" applyBorder="1">
      <alignment/>
      <protection/>
    </xf>
    <xf numFmtId="3" fontId="14" fillId="0" borderId="16" xfId="23" applyNumberFormat="1" applyFont="1" applyFill="1" applyBorder="1">
      <alignment/>
      <protection/>
    </xf>
    <xf numFmtId="216" fontId="14" fillId="0" borderId="17" xfId="25" applyNumberFormat="1" applyFont="1" applyFill="1" applyBorder="1" applyAlignment="1">
      <alignment horizontal="right"/>
    </xf>
    <xf numFmtId="3" fontId="13" fillId="0" borderId="18" xfId="23" applyNumberFormat="1" applyFont="1" applyFill="1" applyBorder="1">
      <alignment/>
      <protection/>
    </xf>
    <xf numFmtId="3" fontId="13" fillId="0" borderId="16" xfId="23" applyNumberFormat="1" applyFont="1" applyFill="1" applyBorder="1">
      <alignment/>
      <protection/>
    </xf>
    <xf numFmtId="219" fontId="13" fillId="0" borderId="16" xfId="23" applyNumberFormat="1" applyFont="1" applyFill="1" applyBorder="1">
      <alignment/>
      <protection/>
    </xf>
    <xf numFmtId="216" fontId="14" fillId="0" borderId="17" xfId="25" applyNumberFormat="1" applyFont="1" applyFill="1" applyBorder="1" applyAlignment="1">
      <alignment/>
    </xf>
    <xf numFmtId="2" fontId="14" fillId="0" borderId="18" xfId="25" applyNumberFormat="1" applyFont="1" applyFill="1" applyBorder="1" applyAlignment="1">
      <alignment/>
    </xf>
    <xf numFmtId="2" fontId="14" fillId="0" borderId="16" xfId="25" applyNumberFormat="1" applyFont="1" applyFill="1" applyBorder="1" applyAlignment="1">
      <alignment/>
    </xf>
    <xf numFmtId="217" fontId="14" fillId="0" borderId="17" xfId="23" applyNumberFormat="1" applyFont="1" applyFill="1" applyBorder="1">
      <alignment/>
      <protection/>
    </xf>
    <xf numFmtId="3" fontId="14" fillId="0" borderId="0" xfId="23" applyNumberFormat="1" applyFont="1" applyFill="1" applyBorder="1">
      <alignment/>
      <protection/>
    </xf>
    <xf numFmtId="216" fontId="14" fillId="0" borderId="0" xfId="25" applyNumberFormat="1" applyFont="1" applyFill="1" applyBorder="1" applyAlignment="1">
      <alignment horizontal="right"/>
    </xf>
    <xf numFmtId="3" fontId="13" fillId="0" borderId="0" xfId="23" applyNumberFormat="1" applyFont="1" applyFill="1" applyBorder="1">
      <alignment/>
      <protection/>
    </xf>
    <xf numFmtId="219" fontId="13" fillId="0" borderId="0" xfId="23" applyNumberFormat="1" applyFont="1" applyFill="1" applyBorder="1">
      <alignment/>
      <protection/>
    </xf>
    <xf numFmtId="216" fontId="14" fillId="0" borderId="0" xfId="25" applyNumberFormat="1" applyFont="1" applyFill="1" applyBorder="1" applyAlignment="1">
      <alignment/>
    </xf>
    <xf numFmtId="2" fontId="14" fillId="0" borderId="0" xfId="25" applyNumberFormat="1" applyFont="1" applyFill="1" applyBorder="1" applyAlignment="1">
      <alignment/>
    </xf>
    <xf numFmtId="217" fontId="14" fillId="0" borderId="0" xfId="23" applyNumberFormat="1" applyFont="1" applyFill="1" applyBorder="1">
      <alignment/>
      <protection/>
    </xf>
    <xf numFmtId="0" fontId="6" fillId="3" borderId="9" xfId="23" applyFont="1" applyFill="1" applyBorder="1">
      <alignment/>
      <protection/>
    </xf>
    <xf numFmtId="0" fontId="6" fillId="3" borderId="8" xfId="23" applyFont="1" applyFill="1" applyBorder="1">
      <alignment/>
      <protection/>
    </xf>
    <xf numFmtId="0" fontId="19" fillId="0" borderId="0" xfId="23" applyFont="1" applyBorder="1">
      <alignment/>
      <protection/>
    </xf>
    <xf numFmtId="3" fontId="6" fillId="3" borderId="9" xfId="23" applyNumberFormat="1" applyFont="1" applyFill="1" applyBorder="1">
      <alignment/>
      <protection/>
    </xf>
    <xf numFmtId="3" fontId="6" fillId="3" borderId="7" xfId="23" applyNumberFormat="1" applyFont="1" applyFill="1" applyBorder="1">
      <alignment/>
      <protection/>
    </xf>
    <xf numFmtId="216" fontId="6" fillId="3" borderId="8" xfId="25" applyNumberFormat="1" applyFont="1" applyFill="1" applyBorder="1" applyAlignment="1">
      <alignment horizontal="right"/>
    </xf>
    <xf numFmtId="219" fontId="6" fillId="3" borderId="7" xfId="23" applyNumberFormat="1" applyFont="1" applyFill="1" applyBorder="1">
      <alignment/>
      <protection/>
    </xf>
    <xf numFmtId="216" fontId="6" fillId="3" borderId="8" xfId="25" applyNumberFormat="1" applyFont="1" applyFill="1" applyBorder="1" applyAlignment="1">
      <alignment/>
    </xf>
    <xf numFmtId="2" fontId="6" fillId="3" borderId="9" xfId="25" applyNumberFormat="1" applyFont="1" applyFill="1" applyBorder="1" applyAlignment="1">
      <alignment/>
    </xf>
    <xf numFmtId="2" fontId="6" fillId="3" borderId="7" xfId="25" applyNumberFormat="1" applyFont="1" applyFill="1" applyBorder="1" applyAlignment="1">
      <alignment/>
    </xf>
    <xf numFmtId="217" fontId="6" fillId="3" borderId="8" xfId="23" applyNumberFormat="1" applyFont="1" applyFill="1" applyBorder="1">
      <alignment/>
      <protection/>
    </xf>
    <xf numFmtId="0" fontId="13" fillId="3" borderId="18" xfId="23" applyFont="1" applyFill="1" applyBorder="1">
      <alignment/>
      <protection/>
    </xf>
    <xf numFmtId="0" fontId="13" fillId="3" borderId="16" xfId="23" applyFont="1" applyFill="1" applyBorder="1" applyAlignment="1">
      <alignment horizontal="right"/>
      <protection/>
    </xf>
    <xf numFmtId="0" fontId="13" fillId="3" borderId="17" xfId="23" applyFont="1" applyFill="1" applyBorder="1" applyAlignment="1">
      <alignment horizontal="right"/>
      <protection/>
    </xf>
    <xf numFmtId="3" fontId="13" fillId="3" borderId="18" xfId="23" applyNumberFormat="1" applyFont="1" applyFill="1" applyBorder="1">
      <alignment/>
      <protection/>
    </xf>
    <xf numFmtId="3" fontId="13" fillId="3" borderId="16" xfId="23" applyNumberFormat="1" applyFont="1" applyFill="1" applyBorder="1">
      <alignment/>
      <protection/>
    </xf>
    <xf numFmtId="216" fontId="13" fillId="3" borderId="17" xfId="25" applyNumberFormat="1" applyFont="1" applyFill="1" applyBorder="1" applyAlignment="1">
      <alignment horizontal="right"/>
    </xf>
    <xf numFmtId="219" fontId="13" fillId="3" borderId="16" xfId="23" applyNumberFormat="1" applyFont="1" applyFill="1" applyBorder="1">
      <alignment/>
      <protection/>
    </xf>
    <xf numFmtId="216" fontId="13" fillId="3" borderId="17" xfId="25" applyNumberFormat="1" applyFont="1" applyFill="1" applyBorder="1" applyAlignment="1">
      <alignment/>
    </xf>
    <xf numFmtId="2" fontId="13" fillId="3" borderId="18" xfId="25" applyNumberFormat="1" applyFont="1" applyFill="1" applyBorder="1" applyAlignment="1">
      <alignment/>
    </xf>
    <xf numFmtId="2" fontId="13" fillId="3" borderId="16" xfId="25" applyNumberFormat="1" applyFont="1" applyFill="1" applyBorder="1" applyAlignment="1">
      <alignment/>
    </xf>
    <xf numFmtId="217" fontId="13" fillId="3" borderId="17" xfId="23" applyNumberFormat="1" applyFont="1" applyFill="1" applyBorder="1">
      <alignment/>
      <protection/>
    </xf>
    <xf numFmtId="0" fontId="16" fillId="0" borderId="0" xfId="23" applyFont="1" applyFill="1" applyBorder="1" applyAlignment="1">
      <alignment horizontal="right"/>
      <protection/>
    </xf>
    <xf numFmtId="3" fontId="20" fillId="0" borderId="0" xfId="23" applyNumberFormat="1" applyFont="1" applyFill="1" applyBorder="1">
      <alignment/>
      <protection/>
    </xf>
    <xf numFmtId="219" fontId="20" fillId="0" borderId="0" xfId="23" applyNumberFormat="1" applyFont="1" applyFill="1" applyBorder="1">
      <alignment/>
      <protection/>
    </xf>
    <xf numFmtId="0" fontId="13" fillId="0" borderId="12" xfId="23" applyFont="1" applyFill="1" applyBorder="1" quotePrefix="1">
      <alignment/>
      <protection/>
    </xf>
    <xf numFmtId="0" fontId="13" fillId="0" borderId="11" xfId="23" applyFont="1" applyFill="1" applyBorder="1">
      <alignment/>
      <protection/>
    </xf>
    <xf numFmtId="216" fontId="14" fillId="0" borderId="0" xfId="25" applyNumberFormat="1" applyFont="1" applyBorder="1" applyAlignment="1">
      <alignment horizontal="right"/>
    </xf>
    <xf numFmtId="216" fontId="14" fillId="0" borderId="0" xfId="25" applyNumberFormat="1" applyFont="1" applyBorder="1" applyAlignment="1">
      <alignment/>
    </xf>
    <xf numFmtId="217" fontId="14" fillId="0" borderId="0" xfId="23" applyNumberFormat="1" applyFont="1" applyBorder="1">
      <alignment/>
      <protection/>
    </xf>
    <xf numFmtId="0" fontId="13" fillId="0" borderId="20" xfId="23" applyFont="1" applyFill="1" applyBorder="1">
      <alignment/>
      <protection/>
    </xf>
    <xf numFmtId="0" fontId="13" fillId="0" borderId="5" xfId="23" applyFont="1" applyBorder="1">
      <alignment/>
      <protection/>
    </xf>
    <xf numFmtId="3" fontId="13" fillId="0" borderId="20" xfId="23" applyNumberFormat="1" applyFont="1" applyBorder="1">
      <alignment/>
      <protection/>
    </xf>
    <xf numFmtId="3" fontId="13" fillId="0" borderId="4" xfId="23" applyNumberFormat="1" applyFont="1" applyBorder="1">
      <alignment/>
      <protection/>
    </xf>
    <xf numFmtId="216" fontId="13" fillId="0" borderId="4" xfId="25" applyNumberFormat="1" applyFont="1" applyBorder="1" applyAlignment="1">
      <alignment horizontal="right"/>
    </xf>
    <xf numFmtId="216" fontId="13" fillId="0" borderId="5" xfId="25" applyNumberFormat="1" applyFont="1" applyBorder="1" applyAlignment="1">
      <alignment horizontal="right"/>
    </xf>
    <xf numFmtId="219" fontId="13" fillId="0" borderId="4" xfId="23" applyNumberFormat="1" applyFont="1" applyBorder="1">
      <alignment/>
      <protection/>
    </xf>
    <xf numFmtId="216" fontId="13" fillId="0" borderId="4" xfId="25" applyNumberFormat="1" applyFont="1" applyBorder="1" applyAlignment="1">
      <alignment/>
    </xf>
    <xf numFmtId="216" fontId="13" fillId="0" borderId="5" xfId="25" applyNumberFormat="1" applyFont="1" applyBorder="1" applyAlignment="1">
      <alignment/>
    </xf>
    <xf numFmtId="2" fontId="13" fillId="0" borderId="20" xfId="25" applyNumberFormat="1" applyFont="1" applyBorder="1" applyAlignment="1">
      <alignment/>
    </xf>
    <xf numFmtId="2" fontId="13" fillId="0" borderId="4" xfId="25" applyNumberFormat="1" applyFont="1" applyBorder="1" applyAlignment="1">
      <alignment/>
    </xf>
    <xf numFmtId="217" fontId="13" fillId="0" borderId="4" xfId="23" applyNumberFormat="1" applyFont="1" applyBorder="1">
      <alignment/>
      <protection/>
    </xf>
    <xf numFmtId="217" fontId="13" fillId="0" borderId="5" xfId="23" applyNumberFormat="1" applyFont="1" applyBorder="1">
      <alignment/>
      <protection/>
    </xf>
    <xf numFmtId="0" fontId="13" fillId="0" borderId="9" xfId="23" applyFont="1" applyFill="1" applyBorder="1" quotePrefix="1">
      <alignment/>
      <protection/>
    </xf>
    <xf numFmtId="0" fontId="13" fillId="0" borderId="18" xfId="23" applyFont="1" applyFill="1" applyBorder="1" quotePrefix="1">
      <alignment/>
      <protection/>
    </xf>
    <xf numFmtId="0" fontId="14" fillId="0" borderId="20" xfId="23" applyFont="1" applyBorder="1">
      <alignment/>
      <protection/>
    </xf>
    <xf numFmtId="0" fontId="6" fillId="3" borderId="20" xfId="23" applyFont="1" applyFill="1" applyBorder="1">
      <alignment/>
      <protection/>
    </xf>
    <xf numFmtId="0" fontId="6" fillId="3" borderId="5" xfId="23" applyFont="1" applyFill="1" applyBorder="1">
      <alignment/>
      <protection/>
    </xf>
    <xf numFmtId="3" fontId="6" fillId="3" borderId="20" xfId="23" applyNumberFormat="1" applyFont="1" applyFill="1" applyBorder="1">
      <alignment/>
      <protection/>
    </xf>
    <xf numFmtId="3" fontId="6" fillId="3" borderId="4" xfId="23" applyNumberFormat="1" applyFont="1" applyFill="1" applyBorder="1">
      <alignment/>
      <protection/>
    </xf>
    <xf numFmtId="216" fontId="6" fillId="3" borderId="5" xfId="25" applyNumberFormat="1" applyFont="1" applyFill="1" applyBorder="1" applyAlignment="1">
      <alignment horizontal="right"/>
    </xf>
    <xf numFmtId="219" fontId="6" fillId="3" borderId="4" xfId="23" applyNumberFormat="1" applyFont="1" applyFill="1" applyBorder="1">
      <alignment/>
      <protection/>
    </xf>
    <xf numFmtId="216" fontId="6" fillId="3" borderId="5" xfId="25" applyNumberFormat="1" applyFont="1" applyFill="1" applyBorder="1" applyAlignment="1">
      <alignment/>
    </xf>
    <xf numFmtId="2" fontId="6" fillId="3" borderId="20" xfId="25" applyNumberFormat="1" applyFont="1" applyFill="1" applyBorder="1" applyAlignment="1">
      <alignment/>
    </xf>
    <xf numFmtId="2" fontId="6" fillId="3" borderId="4" xfId="25" applyNumberFormat="1" applyFont="1" applyFill="1" applyBorder="1" applyAlignment="1">
      <alignment/>
    </xf>
    <xf numFmtId="217" fontId="6" fillId="3" borderId="5" xfId="23" applyNumberFormat="1" applyFont="1" applyFill="1" applyBorder="1">
      <alignment/>
      <protection/>
    </xf>
    <xf numFmtId="0" fontId="13" fillId="0" borderId="12" xfId="23" applyFont="1" applyBorder="1">
      <alignment/>
      <protection/>
    </xf>
    <xf numFmtId="219" fontId="14" fillId="0" borderId="0" xfId="23" applyNumberFormat="1" applyFont="1" applyFill="1" applyBorder="1">
      <alignment/>
      <protection/>
    </xf>
    <xf numFmtId="0" fontId="13" fillId="0" borderId="7" xfId="23" applyFont="1" applyFill="1" applyBorder="1">
      <alignment/>
      <protection/>
    </xf>
    <xf numFmtId="0" fontId="13" fillId="0" borderId="7" xfId="23" applyFont="1" applyBorder="1">
      <alignment/>
      <protection/>
    </xf>
    <xf numFmtId="3" fontId="13" fillId="0" borderId="18" xfId="23" applyNumberFormat="1" applyFont="1" applyBorder="1">
      <alignment/>
      <protection/>
    </xf>
    <xf numFmtId="3" fontId="13" fillId="0" borderId="16" xfId="23" applyNumberFormat="1" applyFont="1" applyBorder="1">
      <alignment/>
      <protection/>
    </xf>
    <xf numFmtId="0" fontId="21" fillId="0" borderId="10" xfId="24" applyFont="1" applyFill="1" applyBorder="1" applyAlignment="1">
      <alignment vertical="center"/>
      <protection/>
    </xf>
    <xf numFmtId="0" fontId="7" fillId="0" borderId="0" xfId="24" applyFont="1" applyFill="1" applyBorder="1" applyAlignment="1">
      <alignment vertical="center"/>
      <protection/>
    </xf>
    <xf numFmtId="0" fontId="13" fillId="0" borderId="0" xfId="23" applyNumberFormat="1" applyFont="1" applyBorder="1">
      <alignment/>
      <protection/>
    </xf>
    <xf numFmtId="0" fontId="14" fillId="0" borderId="12" xfId="23" applyFont="1" applyFill="1" applyBorder="1">
      <alignment/>
      <protection/>
    </xf>
    <xf numFmtId="0" fontId="13" fillId="0" borderId="4" xfId="23" applyFont="1" applyBorder="1">
      <alignment/>
      <protection/>
    </xf>
    <xf numFmtId="216" fontId="13" fillId="0" borderId="0" xfId="25" applyNumberFormat="1" applyFont="1" applyBorder="1" applyAlignment="1">
      <alignment horizontal="right"/>
    </xf>
    <xf numFmtId="216" fontId="13" fillId="0" borderId="0" xfId="25" applyNumberFormat="1" applyFont="1" applyBorder="1" applyAlignment="1">
      <alignment/>
    </xf>
    <xf numFmtId="0" fontId="14" fillId="0" borderId="9" xfId="23" applyFont="1" applyFill="1" applyBorder="1">
      <alignment/>
      <protection/>
    </xf>
    <xf numFmtId="0" fontId="6" fillId="3" borderId="21" xfId="23" applyFont="1" applyFill="1" applyBorder="1">
      <alignment/>
      <protection/>
    </xf>
    <xf numFmtId="216" fontId="13" fillId="0" borderId="0" xfId="25" applyNumberFormat="1" applyFont="1" applyFill="1" applyBorder="1" applyAlignment="1">
      <alignment horizontal="right"/>
    </xf>
    <xf numFmtId="216" fontId="13" fillId="0" borderId="0" xfId="25" applyNumberFormat="1" applyFont="1" applyFill="1" applyBorder="1" applyAlignment="1">
      <alignment/>
    </xf>
    <xf numFmtId="2" fontId="13" fillId="0" borderId="0" xfId="25" applyNumberFormat="1" applyFont="1" applyFill="1" applyBorder="1" applyAlignment="1">
      <alignment/>
    </xf>
    <xf numFmtId="217" fontId="13" fillId="0" borderId="0" xfId="23" applyNumberFormat="1" applyFont="1" applyFill="1" applyBorder="1">
      <alignment/>
      <protection/>
    </xf>
    <xf numFmtId="49" fontId="13" fillId="0" borderId="0" xfId="23" applyNumberFormat="1" applyFont="1" applyBorder="1">
      <alignment/>
      <protection/>
    </xf>
    <xf numFmtId="0" fontId="14" fillId="0" borderId="11" xfId="23" applyFont="1" applyBorder="1">
      <alignment/>
      <protection/>
    </xf>
    <xf numFmtId="49" fontId="14" fillId="0" borderId="0" xfId="23" applyNumberFormat="1" applyFont="1" applyBorder="1">
      <alignment/>
      <protection/>
    </xf>
    <xf numFmtId="0" fontId="14" fillId="0" borderId="8" xfId="23" applyFont="1" applyBorder="1">
      <alignment/>
      <protection/>
    </xf>
    <xf numFmtId="217" fontId="13" fillId="0" borderId="0" xfId="23" applyNumberFormat="1" applyFont="1" applyBorder="1">
      <alignment/>
      <protection/>
    </xf>
    <xf numFmtId="49" fontId="14" fillId="0" borderId="11" xfId="23" applyNumberFormat="1" applyFont="1" applyBorder="1">
      <alignment/>
      <protection/>
    </xf>
    <xf numFmtId="0" fontId="13" fillId="0" borderId="10" xfId="23" applyFont="1" applyFill="1" applyBorder="1">
      <alignment/>
      <protection/>
    </xf>
    <xf numFmtId="0" fontId="14" fillId="0" borderId="12" xfId="23" applyFont="1" applyBorder="1">
      <alignment/>
      <protection/>
    </xf>
    <xf numFmtId="0" fontId="20" fillId="0" borderId="12" xfId="23" applyFont="1" applyFill="1" applyBorder="1">
      <alignment/>
      <protection/>
    </xf>
    <xf numFmtId="0" fontId="16" fillId="0" borderId="11" xfId="23" applyFont="1" applyBorder="1">
      <alignment/>
      <protection/>
    </xf>
    <xf numFmtId="49" fontId="16" fillId="0" borderId="0" xfId="23" applyNumberFormat="1" applyFont="1" applyBorder="1">
      <alignment/>
      <protection/>
    </xf>
    <xf numFmtId="0" fontId="16" fillId="0" borderId="10" xfId="23" applyFont="1" applyFill="1" applyBorder="1">
      <alignment/>
      <protection/>
    </xf>
    <xf numFmtId="0" fontId="16" fillId="0" borderId="12" xfId="23" applyFont="1" applyBorder="1">
      <alignment/>
      <protection/>
    </xf>
    <xf numFmtId="0" fontId="14" fillId="0" borderId="10" xfId="23" applyFont="1" applyFill="1" applyBorder="1">
      <alignment/>
      <protection/>
    </xf>
    <xf numFmtId="0" fontId="13" fillId="0" borderId="20" xfId="23" applyFont="1" applyBorder="1">
      <alignment/>
      <protection/>
    </xf>
    <xf numFmtId="3" fontId="14" fillId="0" borderId="9" xfId="23" applyNumberFormat="1" applyFont="1" applyBorder="1">
      <alignment/>
      <protection/>
    </xf>
    <xf numFmtId="3" fontId="14" fillId="0" borderId="7" xfId="23" applyNumberFormat="1" applyFont="1" applyBorder="1">
      <alignment/>
      <protection/>
    </xf>
    <xf numFmtId="219" fontId="14" fillId="0" borderId="7" xfId="23" applyNumberFormat="1" applyFont="1" applyBorder="1">
      <alignment/>
      <protection/>
    </xf>
    <xf numFmtId="2" fontId="14" fillId="0" borderId="9" xfId="25" applyNumberFormat="1" applyFont="1" applyBorder="1" applyAlignment="1">
      <alignment/>
    </xf>
    <xf numFmtId="2" fontId="14" fillId="0" borderId="7" xfId="25" applyNumberFormat="1" applyFont="1" applyBorder="1" applyAlignment="1">
      <alignment/>
    </xf>
    <xf numFmtId="217" fontId="14" fillId="0" borderId="8" xfId="23" applyNumberFormat="1" applyFont="1" applyBorder="1">
      <alignment/>
      <protection/>
    </xf>
    <xf numFmtId="49" fontId="20" fillId="0" borderId="0" xfId="23" applyNumberFormat="1" applyFont="1" applyBorder="1">
      <alignment/>
      <protection/>
    </xf>
    <xf numFmtId="0" fontId="22" fillId="0" borderId="12" xfId="23" applyFont="1" applyFill="1" applyBorder="1">
      <alignment/>
      <protection/>
    </xf>
    <xf numFmtId="0" fontId="8" fillId="0" borderId="5" xfId="23" applyFont="1" applyBorder="1">
      <alignment/>
      <protection/>
    </xf>
    <xf numFmtId="0" fontId="16" fillId="0" borderId="0" xfId="23" applyNumberFormat="1" applyFont="1" applyBorder="1">
      <alignment/>
      <protection/>
    </xf>
    <xf numFmtId="0" fontId="20" fillId="0" borderId="18" xfId="23" applyFont="1" applyBorder="1">
      <alignment/>
      <protection/>
    </xf>
    <xf numFmtId="0" fontId="20" fillId="0" borderId="11" xfId="23" applyFont="1" applyBorder="1">
      <alignment/>
      <protection/>
    </xf>
    <xf numFmtId="3" fontId="20" fillId="0" borderId="12" xfId="23" applyNumberFormat="1" applyFont="1" applyBorder="1">
      <alignment/>
      <protection/>
    </xf>
    <xf numFmtId="216" fontId="20" fillId="0" borderId="11" xfId="25" applyNumberFormat="1" applyFont="1" applyBorder="1" applyAlignment="1">
      <alignment horizontal="right"/>
    </xf>
    <xf numFmtId="216" fontId="20" fillId="0" borderId="11" xfId="25" applyNumberFormat="1" applyFont="1" applyBorder="1" applyAlignment="1">
      <alignment/>
    </xf>
    <xf numFmtId="2" fontId="20" fillId="0" borderId="12" xfId="25" applyNumberFormat="1" applyFont="1" applyBorder="1" applyAlignment="1">
      <alignment/>
    </xf>
    <xf numFmtId="217" fontId="20" fillId="0" borderId="11" xfId="23" applyNumberFormat="1" applyFont="1" applyBorder="1">
      <alignment/>
      <protection/>
    </xf>
    <xf numFmtId="0" fontId="20" fillId="0" borderId="0" xfId="23" applyNumberFormat="1" applyFont="1" applyFill="1" applyBorder="1">
      <alignment/>
      <protection/>
    </xf>
    <xf numFmtId="0" fontId="14" fillId="0" borderId="0" xfId="23" applyNumberFormat="1" applyFont="1" applyFill="1" applyBorder="1">
      <alignment/>
      <protection/>
    </xf>
    <xf numFmtId="0" fontId="14" fillId="0" borderId="7" xfId="23" applyFont="1" applyBorder="1">
      <alignment/>
      <protection/>
    </xf>
    <xf numFmtId="3" fontId="6" fillId="3" borderId="16" xfId="23" applyNumberFormat="1" applyFont="1" applyFill="1" applyBorder="1">
      <alignment/>
      <protection/>
    </xf>
    <xf numFmtId="216" fontId="6" fillId="3" borderId="17" xfId="25" applyNumberFormat="1" applyFont="1" applyFill="1" applyBorder="1" applyAlignment="1">
      <alignment horizontal="right"/>
    </xf>
    <xf numFmtId="3" fontId="6" fillId="3" borderId="18" xfId="23" applyNumberFormat="1" applyFont="1" applyFill="1" applyBorder="1">
      <alignment/>
      <protection/>
    </xf>
    <xf numFmtId="219" fontId="6" fillId="3" borderId="16" xfId="23" applyNumberFormat="1" applyFont="1" applyFill="1" applyBorder="1">
      <alignment/>
      <protection/>
    </xf>
    <xf numFmtId="216" fontId="6" fillId="3" borderId="17" xfId="25" applyNumberFormat="1" applyFont="1" applyFill="1" applyBorder="1" applyAlignment="1">
      <alignment/>
    </xf>
    <xf numFmtId="2" fontId="6" fillId="3" borderId="18" xfId="25" applyNumberFormat="1" applyFont="1" applyFill="1" applyBorder="1" applyAlignment="1">
      <alignment/>
    </xf>
    <xf numFmtId="2" fontId="6" fillId="3" borderId="16" xfId="25" applyNumberFormat="1" applyFont="1" applyFill="1" applyBorder="1" applyAlignment="1">
      <alignment/>
    </xf>
    <xf numFmtId="217" fontId="6" fillId="3" borderId="17" xfId="23" applyNumberFormat="1" applyFont="1" applyFill="1" applyBorder="1">
      <alignment/>
      <protection/>
    </xf>
    <xf numFmtId="0" fontId="6" fillId="0" borderId="0" xfId="23" applyNumberFormat="1" applyFont="1" applyFill="1" applyBorder="1">
      <alignment/>
      <protection/>
    </xf>
    <xf numFmtId="0" fontId="6" fillId="4" borderId="0" xfId="23" applyFont="1" applyFill="1" applyBorder="1">
      <alignment/>
      <protection/>
    </xf>
    <xf numFmtId="49" fontId="13" fillId="4" borderId="0" xfId="23" applyNumberFormat="1" applyFont="1" applyFill="1" applyBorder="1">
      <alignment/>
      <protection/>
    </xf>
    <xf numFmtId="3" fontId="6" fillId="4" borderId="0" xfId="23" applyNumberFormat="1" applyFont="1" applyFill="1" applyBorder="1">
      <alignment/>
      <protection/>
    </xf>
    <xf numFmtId="216" fontId="6" fillId="4" borderId="0" xfId="25" applyNumberFormat="1" applyFont="1" applyFill="1" applyBorder="1" applyAlignment="1">
      <alignment horizontal="right"/>
    </xf>
    <xf numFmtId="219" fontId="6" fillId="4" borderId="0" xfId="23" applyNumberFormat="1" applyFont="1" applyFill="1" applyBorder="1">
      <alignment/>
      <protection/>
    </xf>
    <xf numFmtId="216" fontId="6" fillId="4" borderId="0" xfId="25" applyNumberFormat="1" applyFont="1" applyFill="1" applyBorder="1" applyAlignment="1">
      <alignment/>
    </xf>
    <xf numFmtId="2" fontId="6" fillId="4" borderId="0" xfId="25" applyNumberFormat="1" applyFont="1" applyFill="1" applyBorder="1" applyAlignment="1">
      <alignment/>
    </xf>
    <xf numFmtId="217" fontId="6" fillId="4" borderId="0" xfId="23" applyNumberFormat="1" applyFont="1" applyFill="1" applyBorder="1">
      <alignment/>
      <protection/>
    </xf>
    <xf numFmtId="0" fontId="13" fillId="0" borderId="0" xfId="23" applyNumberFormat="1" applyFont="1" applyFill="1" applyBorder="1">
      <alignment/>
      <protection/>
    </xf>
    <xf numFmtId="0" fontId="13" fillId="0" borderId="8" xfId="23" applyFont="1" applyBorder="1" applyAlignment="1">
      <alignment vertical="center"/>
      <protection/>
    </xf>
    <xf numFmtId="0" fontId="13" fillId="0" borderId="11" xfId="23" applyFont="1" applyBorder="1" applyAlignment="1">
      <alignment vertical="center"/>
      <protection/>
    </xf>
    <xf numFmtId="3" fontId="13" fillId="0" borderId="12" xfId="23" applyNumberFormat="1" applyFont="1" applyBorder="1" applyAlignment="1">
      <alignment vertical="center"/>
      <protection/>
    </xf>
    <xf numFmtId="3" fontId="13" fillId="0" borderId="0" xfId="23" applyNumberFormat="1" applyFont="1" applyBorder="1" applyAlignment="1">
      <alignment vertical="center"/>
      <protection/>
    </xf>
    <xf numFmtId="216" fontId="13" fillId="0" borderId="11" xfId="25" applyNumberFormat="1" applyFont="1" applyBorder="1" applyAlignment="1">
      <alignment horizontal="right" vertical="center"/>
    </xf>
    <xf numFmtId="219" fontId="13" fillId="0" borderId="0" xfId="23" applyNumberFormat="1" applyFont="1" applyBorder="1" applyAlignment="1">
      <alignment vertical="center"/>
      <protection/>
    </xf>
    <xf numFmtId="216" fontId="13" fillId="0" borderId="11" xfId="25" applyNumberFormat="1" applyFont="1" applyBorder="1" applyAlignment="1">
      <alignment vertical="center"/>
    </xf>
    <xf numFmtId="2" fontId="13" fillId="0" borderId="12" xfId="25" applyNumberFormat="1" applyFont="1" applyBorder="1" applyAlignment="1">
      <alignment vertical="center"/>
    </xf>
    <xf numFmtId="2" fontId="13" fillId="0" borderId="0" xfId="25" applyNumberFormat="1" applyFont="1" applyBorder="1" applyAlignment="1">
      <alignment vertical="center"/>
    </xf>
    <xf numFmtId="217" fontId="13" fillId="0" borderId="11" xfId="23" applyNumberFormat="1" applyFont="1" applyBorder="1" applyAlignment="1">
      <alignment vertical="center"/>
      <protection/>
    </xf>
    <xf numFmtId="3" fontId="6" fillId="3" borderId="20" xfId="23" applyNumberFormat="1" applyFont="1" applyFill="1" applyBorder="1" applyAlignment="1">
      <alignment vertical="center"/>
      <protection/>
    </xf>
    <xf numFmtId="3" fontId="6" fillId="3" borderId="4" xfId="23" applyNumberFormat="1" applyFont="1" applyFill="1" applyBorder="1" applyAlignment="1">
      <alignment vertical="center"/>
      <protection/>
    </xf>
    <xf numFmtId="216" fontId="6" fillId="3" borderId="5" xfId="25" applyNumberFormat="1" applyFont="1" applyFill="1" applyBorder="1" applyAlignment="1">
      <alignment horizontal="right" vertical="center"/>
    </xf>
    <xf numFmtId="219" fontId="6" fillId="3" borderId="4" xfId="23" applyNumberFormat="1" applyFont="1" applyFill="1" applyBorder="1" applyAlignment="1">
      <alignment vertical="center"/>
      <protection/>
    </xf>
    <xf numFmtId="216" fontId="6" fillId="3" borderId="5" xfId="25" applyNumberFormat="1" applyFont="1" applyFill="1" applyBorder="1" applyAlignment="1">
      <alignment vertical="center"/>
    </xf>
    <xf numFmtId="2" fontId="6" fillId="3" borderId="20" xfId="25" applyNumberFormat="1" applyFont="1" applyFill="1" applyBorder="1" applyAlignment="1">
      <alignment vertical="center"/>
    </xf>
    <xf numFmtId="2" fontId="6" fillId="3" borderId="4" xfId="25" applyNumberFormat="1" applyFont="1" applyFill="1" applyBorder="1" applyAlignment="1">
      <alignment vertical="center"/>
    </xf>
    <xf numFmtId="217" fontId="6" fillId="3" borderId="5" xfId="23" applyNumberFormat="1" applyFont="1" applyFill="1" applyBorder="1" applyAlignment="1">
      <alignment vertical="center"/>
      <protection/>
    </xf>
    <xf numFmtId="3" fontId="13" fillId="0" borderId="22" xfId="23" applyNumberFormat="1" applyFont="1" applyBorder="1">
      <alignment/>
      <protection/>
    </xf>
    <xf numFmtId="0" fontId="6" fillId="3" borderId="1" xfId="23" applyFont="1" applyFill="1" applyBorder="1">
      <alignment/>
      <protection/>
    </xf>
    <xf numFmtId="0" fontId="6" fillId="3" borderId="23" xfId="23" applyFont="1" applyFill="1" applyBorder="1">
      <alignment/>
      <protection/>
    </xf>
    <xf numFmtId="3" fontId="6" fillId="3" borderId="1" xfId="23" applyNumberFormat="1" applyFont="1" applyFill="1" applyBorder="1">
      <alignment/>
      <protection/>
    </xf>
    <xf numFmtId="3" fontId="6" fillId="3" borderId="19" xfId="23" applyNumberFormat="1" applyFont="1" applyFill="1" applyBorder="1">
      <alignment/>
      <protection/>
    </xf>
    <xf numFmtId="216" fontId="6" fillId="3" borderId="23" xfId="25" applyNumberFormat="1" applyFont="1" applyFill="1" applyBorder="1" applyAlignment="1">
      <alignment horizontal="right"/>
    </xf>
    <xf numFmtId="219" fontId="6" fillId="3" borderId="19" xfId="23" applyNumberFormat="1" applyFont="1" applyFill="1" applyBorder="1">
      <alignment/>
      <protection/>
    </xf>
    <xf numFmtId="216" fontId="6" fillId="3" borderId="23" xfId="25" applyNumberFormat="1" applyFont="1" applyFill="1" applyBorder="1" applyAlignment="1">
      <alignment/>
    </xf>
    <xf numFmtId="2" fontId="6" fillId="3" borderId="1" xfId="25" applyNumberFormat="1" applyFont="1" applyFill="1" applyBorder="1" applyAlignment="1">
      <alignment/>
    </xf>
    <xf numFmtId="2" fontId="6" fillId="3" borderId="19" xfId="25" applyNumberFormat="1" applyFont="1" applyFill="1" applyBorder="1" applyAlignment="1">
      <alignment/>
    </xf>
    <xf numFmtId="217" fontId="6" fillId="3" borderId="23" xfId="23" applyNumberFormat="1" applyFont="1" applyFill="1" applyBorder="1">
      <alignment/>
      <protection/>
    </xf>
    <xf numFmtId="0" fontId="6" fillId="3" borderId="2" xfId="23" applyFont="1" applyFill="1" applyBorder="1">
      <alignment/>
      <protection/>
    </xf>
    <xf numFmtId="0" fontId="6" fillId="3" borderId="3" xfId="23" applyFont="1" applyFill="1" applyBorder="1">
      <alignment/>
      <protection/>
    </xf>
    <xf numFmtId="0" fontId="6" fillId="0" borderId="0" xfId="23" applyFont="1" applyBorder="1">
      <alignment/>
      <protection/>
    </xf>
    <xf numFmtId="3" fontId="6" fillId="3" borderId="2" xfId="23" applyNumberFormat="1" applyFont="1" applyFill="1" applyBorder="1">
      <alignment/>
      <protection/>
    </xf>
    <xf numFmtId="3" fontId="6" fillId="3" borderId="0" xfId="23" applyNumberFormat="1" applyFont="1" applyFill="1" applyBorder="1">
      <alignment/>
      <protection/>
    </xf>
    <xf numFmtId="216" fontId="6" fillId="3" borderId="3" xfId="25" applyNumberFormat="1" applyFont="1" applyFill="1" applyBorder="1" applyAlignment="1">
      <alignment horizontal="right"/>
    </xf>
    <xf numFmtId="219" fontId="6" fillId="3" borderId="0" xfId="23" applyNumberFormat="1" applyFont="1" applyFill="1" applyBorder="1">
      <alignment/>
      <protection/>
    </xf>
    <xf numFmtId="216" fontId="6" fillId="3" borderId="3" xfId="25" applyNumberFormat="1" applyFont="1" applyFill="1" applyBorder="1" applyAlignment="1">
      <alignment/>
    </xf>
    <xf numFmtId="2" fontId="6" fillId="3" borderId="2" xfId="25" applyNumberFormat="1" applyFont="1" applyFill="1" applyBorder="1" applyAlignment="1">
      <alignment/>
    </xf>
    <xf numFmtId="2" fontId="6" fillId="3" borderId="0" xfId="25" applyNumberFormat="1" applyFont="1" applyFill="1" applyBorder="1" applyAlignment="1">
      <alignment/>
    </xf>
    <xf numFmtId="217" fontId="6" fillId="3" borderId="3" xfId="23" applyNumberFormat="1" applyFont="1" applyFill="1" applyBorder="1">
      <alignment/>
      <protection/>
    </xf>
    <xf numFmtId="0" fontId="6" fillId="3" borderId="13" xfId="23" applyFont="1" applyFill="1" applyBorder="1" applyAlignment="1">
      <alignment/>
      <protection/>
    </xf>
    <xf numFmtId="0" fontId="6" fillId="3" borderId="24" xfId="23" applyFont="1" applyFill="1" applyBorder="1" applyAlignment="1">
      <alignment/>
      <protection/>
    </xf>
    <xf numFmtId="0" fontId="6" fillId="0" borderId="0" xfId="23" applyFont="1" applyFill="1" applyBorder="1" applyAlignment="1">
      <alignment/>
      <protection/>
    </xf>
    <xf numFmtId="3" fontId="6" fillId="2" borderId="13" xfId="23" applyNumberFormat="1" applyFont="1" applyFill="1" applyBorder="1">
      <alignment/>
      <protection/>
    </xf>
    <xf numFmtId="3" fontId="6" fillId="2" borderId="14" xfId="23" applyNumberFormat="1" applyFont="1" applyFill="1" applyBorder="1">
      <alignment/>
      <protection/>
    </xf>
    <xf numFmtId="164" fontId="6" fillId="2" borderId="24" xfId="25" applyNumberFormat="1" applyFont="1" applyFill="1" applyBorder="1" applyAlignment="1">
      <alignment horizontal="right"/>
    </xf>
    <xf numFmtId="3" fontId="6" fillId="3" borderId="13" xfId="23" applyNumberFormat="1" applyFont="1" applyFill="1" applyBorder="1">
      <alignment/>
      <protection/>
    </xf>
    <xf numFmtId="3" fontId="6" fillId="3" borderId="14" xfId="23" applyNumberFormat="1" applyFont="1" applyFill="1" applyBorder="1">
      <alignment/>
      <protection/>
    </xf>
    <xf numFmtId="219" fontId="6" fillId="3" borderId="14" xfId="23" applyNumberFormat="1" applyFont="1" applyFill="1" applyBorder="1">
      <alignment/>
      <protection/>
    </xf>
    <xf numFmtId="164" fontId="24" fillId="3" borderId="24" xfId="25" applyNumberFormat="1" applyFont="1" applyFill="1" applyBorder="1" applyAlignment="1">
      <alignment/>
    </xf>
    <xf numFmtId="164" fontId="6" fillId="3" borderId="24" xfId="25" applyNumberFormat="1" applyFont="1" applyFill="1" applyBorder="1" applyAlignment="1">
      <alignment/>
    </xf>
    <xf numFmtId="2" fontId="6" fillId="3" borderId="13" xfId="25" applyNumberFormat="1" applyFont="1" applyFill="1" applyBorder="1" applyAlignment="1">
      <alignment/>
    </xf>
    <xf numFmtId="2" fontId="6" fillId="3" borderId="14" xfId="25" applyNumberFormat="1" applyFont="1" applyFill="1" applyBorder="1" applyAlignment="1">
      <alignment/>
    </xf>
    <xf numFmtId="2" fontId="6" fillId="3" borderId="24" xfId="23" applyNumberFormat="1" applyFont="1" applyFill="1" applyBorder="1">
      <alignment/>
      <protection/>
    </xf>
    <xf numFmtId="0" fontId="13" fillId="0" borderId="0" xfId="23" applyFont="1" applyFill="1" applyBorder="1" quotePrefix="1">
      <alignment/>
      <protection/>
    </xf>
    <xf numFmtId="3" fontId="13" fillId="0" borderId="19" xfId="23" applyNumberFormat="1" applyFont="1" applyBorder="1">
      <alignment/>
      <protection/>
    </xf>
    <xf numFmtId="164" fontId="13" fillId="0" borderId="0" xfId="25" applyNumberFormat="1" applyFont="1" applyBorder="1" applyAlignment="1">
      <alignment/>
    </xf>
    <xf numFmtId="164" fontId="13" fillId="0" borderId="0" xfId="25" applyNumberFormat="1" applyFont="1" applyBorder="1" applyAlignment="1">
      <alignment horizontal="right"/>
    </xf>
    <xf numFmtId="0" fontId="25" fillId="0" borderId="0" xfId="23" applyFont="1" applyBorder="1">
      <alignment/>
      <protection/>
    </xf>
    <xf numFmtId="0" fontId="0" fillId="0" borderId="19" xfId="0" applyBorder="1" applyAlignment="1">
      <alignment horizontal="right"/>
    </xf>
    <xf numFmtId="0" fontId="0" fillId="0" borderId="23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23" xfId="0" applyBorder="1" applyAlignment="1">
      <alignment/>
    </xf>
    <xf numFmtId="0" fontId="0" fillId="0" borderId="25" xfId="0" applyBorder="1" applyAlignment="1">
      <alignment/>
    </xf>
    <xf numFmtId="0" fontId="5" fillId="0" borderId="3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0" fillId="0" borderId="3" xfId="0" applyBorder="1" applyAlignment="1">
      <alignment/>
    </xf>
    <xf numFmtId="0" fontId="0" fillId="0" borderId="2" xfId="0" applyFill="1" applyBorder="1" applyAlignment="1">
      <alignment/>
    </xf>
    <xf numFmtId="0" fontId="18" fillId="0" borderId="0" xfId="0" applyFont="1" applyBorder="1" applyAlignment="1">
      <alignment/>
    </xf>
    <xf numFmtId="49" fontId="8" fillId="2" borderId="20" xfId="0" applyNumberFormat="1" applyFont="1" applyFill="1" applyBorder="1" applyAlignment="1">
      <alignment horizontal="center" vertical="center" wrapText="1"/>
    </xf>
    <xf numFmtId="49" fontId="8" fillId="2" borderId="4" xfId="0" applyNumberFormat="1" applyFont="1" applyFill="1" applyBorder="1" applyAlignment="1">
      <alignment horizontal="center" vertical="center"/>
    </xf>
    <xf numFmtId="17" fontId="8" fillId="2" borderId="4" xfId="0" applyNumberFormat="1" applyFont="1" applyFill="1" applyBorder="1" applyAlignment="1">
      <alignment horizontal="center" vertical="center"/>
    </xf>
    <xf numFmtId="0" fontId="0" fillId="0" borderId="21" xfId="0" applyBorder="1" applyAlignment="1">
      <alignment/>
    </xf>
    <xf numFmtId="3" fontId="0" fillId="0" borderId="16" xfId="0" applyNumberFormat="1" applyBorder="1" applyAlignment="1">
      <alignment/>
    </xf>
    <xf numFmtId="164" fontId="0" fillId="0" borderId="16" xfId="25" applyNumberFormat="1" applyBorder="1" applyAlignment="1">
      <alignment/>
    </xf>
    <xf numFmtId="164" fontId="0" fillId="0" borderId="17" xfId="25" applyNumberFormat="1" applyBorder="1" applyAlignment="1">
      <alignment/>
    </xf>
    <xf numFmtId="0" fontId="6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 vertical="center" wrapText="1"/>
    </xf>
    <xf numFmtId="165" fontId="0" fillId="0" borderId="2" xfId="25" applyNumberFormat="1" applyFill="1" applyBorder="1" applyAlignment="1">
      <alignment/>
    </xf>
    <xf numFmtId="3" fontId="0" fillId="0" borderId="9" xfId="0" applyNumberFormat="1" applyBorder="1" applyAlignment="1">
      <alignment horizontal="right"/>
    </xf>
    <xf numFmtId="0" fontId="8" fillId="0" borderId="0" xfId="0" applyFont="1" applyBorder="1" applyAlignment="1">
      <alignment/>
    </xf>
    <xf numFmtId="0" fontId="0" fillId="0" borderId="7" xfId="0" applyBorder="1" applyAlignment="1">
      <alignment/>
    </xf>
    <xf numFmtId="0" fontId="0" fillId="0" borderId="7" xfId="0" applyBorder="1" applyAlignment="1">
      <alignment horizontal="right"/>
    </xf>
    <xf numFmtId="0" fontId="0" fillId="0" borderId="9" xfId="0" applyBorder="1" applyAlignment="1">
      <alignment/>
    </xf>
    <xf numFmtId="0" fontId="0" fillId="0" borderId="12" xfId="0" applyBorder="1" applyAlignment="1">
      <alignment/>
    </xf>
    <xf numFmtId="3" fontId="0" fillId="0" borderId="12" xfId="0" applyNumberFormat="1" applyBorder="1" applyAlignment="1">
      <alignment horizontal="right"/>
    </xf>
    <xf numFmtId="0" fontId="0" fillId="0" borderId="18" xfId="0" applyBorder="1" applyAlignment="1">
      <alignment/>
    </xf>
    <xf numFmtId="3" fontId="0" fillId="0" borderId="18" xfId="0" applyNumberFormat="1" applyBorder="1" applyAlignment="1">
      <alignment horizontal="right"/>
    </xf>
    <xf numFmtId="0" fontId="0" fillId="0" borderId="13" xfId="0" applyFill="1" applyBorder="1" applyAlignment="1">
      <alignment/>
    </xf>
    <xf numFmtId="0" fontId="0" fillId="0" borderId="24" xfId="0" applyBorder="1" applyAlignment="1">
      <alignment/>
    </xf>
    <xf numFmtId="165" fontId="0" fillId="0" borderId="0" xfId="25" applyNumberFormat="1" applyFill="1" applyBorder="1" applyAlignment="1">
      <alignment horizontal="right"/>
    </xf>
    <xf numFmtId="0" fontId="0" fillId="0" borderId="0" xfId="0" applyFill="1" applyAlignment="1">
      <alignment/>
    </xf>
    <xf numFmtId="164" fontId="0" fillId="0" borderId="0" xfId="25" applyNumberFormat="1" applyFont="1" applyBorder="1" applyAlignment="1">
      <alignment horizontal="center"/>
    </xf>
    <xf numFmtId="164" fontId="0" fillId="0" borderId="11" xfId="25" applyNumberFormat="1" applyFont="1" applyBorder="1" applyAlignment="1">
      <alignment horizontal="center"/>
    </xf>
    <xf numFmtId="164" fontId="0" fillId="0" borderId="16" xfId="25" applyNumberFormat="1" applyFont="1" applyBorder="1" applyAlignment="1">
      <alignment horizontal="center"/>
    </xf>
    <xf numFmtId="164" fontId="0" fillId="0" borderId="17" xfId="25" applyNumberFormat="1" applyBorder="1" applyAlignment="1">
      <alignment horizontal="center"/>
    </xf>
    <xf numFmtId="165" fontId="0" fillId="0" borderId="3" xfId="25" applyNumberFormat="1" applyFill="1" applyBorder="1" applyAlignment="1">
      <alignment horizontal="right"/>
    </xf>
    <xf numFmtId="165" fontId="0" fillId="0" borderId="2" xfId="25" applyNumberFormat="1" applyFill="1" applyBorder="1" applyAlignment="1">
      <alignment horizontal="right"/>
    </xf>
    <xf numFmtId="0" fontId="0" fillId="0" borderId="3" xfId="0" applyFill="1" applyBorder="1" applyAlignment="1">
      <alignment horizontal="right"/>
    </xf>
    <xf numFmtId="0" fontId="0" fillId="0" borderId="2" xfId="0" applyFill="1" applyBorder="1" applyAlignment="1">
      <alignment horizontal="right"/>
    </xf>
    <xf numFmtId="0" fontId="0" fillId="0" borderId="24" xfId="0" applyFill="1" applyBorder="1" applyAlignment="1">
      <alignment horizontal="right"/>
    </xf>
    <xf numFmtId="0" fontId="0" fillId="0" borderId="13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26" fillId="0" borderId="0" xfId="0" applyFont="1" applyFill="1" applyBorder="1" applyAlignment="1">
      <alignment/>
    </xf>
    <xf numFmtId="0" fontId="6" fillId="2" borderId="20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14" fillId="0" borderId="6" xfId="23" applyFont="1" applyBorder="1" applyAlignment="1">
      <alignment horizontal="center" vertical="center" textRotation="90" wrapText="1"/>
      <protection/>
    </xf>
    <xf numFmtId="0" fontId="23" fillId="0" borderId="10" xfId="23" applyFont="1" applyBorder="1" applyAlignment="1">
      <alignment horizontal="center" vertical="center" textRotation="90" wrapText="1"/>
      <protection/>
    </xf>
    <xf numFmtId="0" fontId="14" fillId="0" borderId="20" xfId="23" applyFont="1" applyBorder="1" applyAlignment="1">
      <alignment horizontal="center"/>
      <protection/>
    </xf>
    <xf numFmtId="0" fontId="14" fillId="0" borderId="4" xfId="23" applyFont="1" applyBorder="1" applyAlignment="1">
      <alignment horizontal="center"/>
      <protection/>
    </xf>
    <xf numFmtId="0" fontId="14" fillId="0" borderId="5" xfId="23" applyFont="1" applyBorder="1" applyAlignment="1">
      <alignment horizontal="center"/>
      <protection/>
    </xf>
    <xf numFmtId="0" fontId="12" fillId="0" borderId="9" xfId="23" applyFont="1" applyBorder="1" applyAlignment="1">
      <alignment horizontal="center" vertical="center" wrapText="1"/>
      <protection/>
    </xf>
    <xf numFmtId="0" fontId="9" fillId="0" borderId="7" xfId="23" applyBorder="1">
      <alignment/>
      <protection/>
    </xf>
    <xf numFmtId="0" fontId="9" fillId="0" borderId="8" xfId="23" applyBorder="1">
      <alignment/>
      <protection/>
    </xf>
    <xf numFmtId="0" fontId="9" fillId="0" borderId="12" xfId="23" applyBorder="1">
      <alignment/>
      <protection/>
    </xf>
    <xf numFmtId="0" fontId="9" fillId="0" borderId="0" xfId="23">
      <alignment/>
      <protection/>
    </xf>
    <xf numFmtId="0" fontId="9" fillId="0" borderId="11" xfId="23" applyBorder="1">
      <alignment/>
      <protection/>
    </xf>
    <xf numFmtId="0" fontId="9" fillId="0" borderId="18" xfId="23" applyBorder="1">
      <alignment/>
      <protection/>
    </xf>
    <xf numFmtId="0" fontId="9" fillId="0" borderId="16" xfId="23" applyBorder="1">
      <alignment/>
      <protection/>
    </xf>
    <xf numFmtId="0" fontId="9" fillId="0" borderId="17" xfId="23" applyBorder="1">
      <alignment/>
      <protection/>
    </xf>
    <xf numFmtId="0" fontId="18" fillId="0" borderId="9" xfId="23" applyFont="1" applyBorder="1" applyAlignment="1">
      <alignment horizontal="center" vertical="center" textRotation="255"/>
      <protection/>
    </xf>
    <xf numFmtId="0" fontId="18" fillId="0" borderId="12" xfId="23" applyFont="1" applyBorder="1" applyAlignment="1">
      <alignment horizontal="center" vertical="center" textRotation="255"/>
      <protection/>
    </xf>
    <xf numFmtId="0" fontId="18" fillId="0" borderId="18" xfId="23" applyFont="1" applyBorder="1" applyAlignment="1">
      <alignment horizontal="center" vertical="center" textRotation="255"/>
      <protection/>
    </xf>
    <xf numFmtId="0" fontId="12" fillId="0" borderId="0" xfId="23" applyFont="1" applyAlignment="1">
      <alignment horizontal="center"/>
      <protection/>
    </xf>
    <xf numFmtId="188" fontId="12" fillId="0" borderId="0" xfId="23" applyNumberFormat="1" applyFont="1" applyAlignment="1">
      <alignment horizontal="center"/>
      <protection/>
    </xf>
    <xf numFmtId="0" fontId="4" fillId="0" borderId="0" xfId="0" applyFont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7" fillId="0" borderId="0" xfId="0" applyFont="1" applyBorder="1" applyAlignment="1">
      <alignment horizontal="left" vertical="center"/>
    </xf>
    <xf numFmtId="0" fontId="8" fillId="2" borderId="20" xfId="0" applyFont="1" applyFill="1" applyBorder="1" applyAlignment="1">
      <alignment horizontal="center" vertical="center" wrapText="1"/>
    </xf>
    <xf numFmtId="17" fontId="8" fillId="2" borderId="4" xfId="0" applyNumberFormat="1" applyFont="1" applyFill="1" applyBorder="1" applyAlignment="1" quotePrefix="1">
      <alignment horizontal="center" vertical="center"/>
    </xf>
    <xf numFmtId="3" fontId="0" fillId="0" borderId="9" xfId="0" applyNumberFormat="1" applyFill="1" applyBorder="1" applyAlignment="1">
      <alignment horizontal="right" vertical="center"/>
    </xf>
    <xf numFmtId="3" fontId="0" fillId="0" borderId="7" xfId="0" applyNumberFormat="1" applyFill="1" applyBorder="1" applyAlignment="1">
      <alignment horizontal="right" vertical="center"/>
    </xf>
    <xf numFmtId="164" fontId="0" fillId="0" borderId="7" xfId="25" applyNumberFormat="1" applyBorder="1" applyAlignment="1">
      <alignment horizontal="right" vertical="center"/>
    </xf>
    <xf numFmtId="164" fontId="0" fillId="0" borderId="8" xfId="25" applyNumberFormat="1" applyBorder="1" applyAlignment="1">
      <alignment horizontal="right" vertical="center"/>
    </xf>
    <xf numFmtId="0" fontId="27" fillId="0" borderId="2" xfId="0" applyFont="1" applyBorder="1" applyAlignment="1">
      <alignment/>
    </xf>
    <xf numFmtId="0" fontId="27" fillId="0" borderId="10" xfId="0" applyFont="1" applyBorder="1" applyAlignment="1">
      <alignment horizontal="right"/>
    </xf>
    <xf numFmtId="3" fontId="0" fillId="0" borderId="12" xfId="0" applyNumberFormat="1" applyFill="1" applyBorder="1" applyAlignment="1">
      <alignment horizontal="right" vertical="center"/>
    </xf>
    <xf numFmtId="3" fontId="0" fillId="0" borderId="0" xfId="0" applyNumberFormat="1" applyFill="1" applyBorder="1" applyAlignment="1">
      <alignment horizontal="right" vertical="center"/>
    </xf>
    <xf numFmtId="164" fontId="0" fillId="0" borderId="0" xfId="25" applyNumberFormat="1" applyBorder="1" applyAlignment="1">
      <alignment horizontal="right" vertical="center"/>
    </xf>
    <xf numFmtId="164" fontId="0" fillId="0" borderId="11" xfId="25" applyNumberFormat="1" applyBorder="1" applyAlignment="1">
      <alignment horizontal="right" vertical="center"/>
    </xf>
    <xf numFmtId="3" fontId="27" fillId="0" borderId="0" xfId="0" applyNumberFormat="1" applyFont="1" applyBorder="1" applyAlignment="1">
      <alignment horizontal="right"/>
    </xf>
    <xf numFmtId="164" fontId="27" fillId="0" borderId="0" xfId="25" applyNumberFormat="1" applyFont="1" applyBorder="1" applyAlignment="1">
      <alignment horizontal="right"/>
    </xf>
    <xf numFmtId="164" fontId="27" fillId="0" borderId="11" xfId="25" applyNumberFormat="1" applyFont="1" applyBorder="1" applyAlignment="1">
      <alignment horizontal="right"/>
    </xf>
    <xf numFmtId="164" fontId="27" fillId="0" borderId="12" xfId="25" applyNumberFormat="1" applyFont="1" applyBorder="1" applyAlignment="1" quotePrefix="1">
      <alignment horizontal="right"/>
    </xf>
    <xf numFmtId="164" fontId="27" fillId="0" borderId="0" xfId="25" applyNumberFormat="1" applyFont="1" applyBorder="1" applyAlignment="1" quotePrefix="1">
      <alignment horizontal="right"/>
    </xf>
    <xf numFmtId="165" fontId="27" fillId="0" borderId="0" xfId="25" applyNumberFormat="1" applyFont="1" applyBorder="1" applyAlignment="1" quotePrefix="1">
      <alignment horizontal="right"/>
    </xf>
    <xf numFmtId="165" fontId="27" fillId="0" borderId="11" xfId="25" applyNumberFormat="1" applyFont="1" applyBorder="1" applyAlignment="1" quotePrefix="1">
      <alignment horizontal="right"/>
    </xf>
    <xf numFmtId="165" fontId="27" fillId="0" borderId="3" xfId="25" applyNumberFormat="1" applyFont="1" applyFill="1" applyBorder="1" applyAlignment="1">
      <alignment/>
    </xf>
    <xf numFmtId="0" fontId="27" fillId="0" borderId="0" xfId="0" applyFont="1" applyBorder="1" applyAlignment="1">
      <alignment/>
    </xf>
    <xf numFmtId="0" fontId="27" fillId="0" borderId="0" xfId="0" applyFont="1" applyAlignment="1">
      <alignment/>
    </xf>
    <xf numFmtId="0" fontId="0" fillId="0" borderId="10" xfId="0" applyFont="1" applyBorder="1" applyAlignment="1">
      <alignment horizontal="left"/>
    </xf>
    <xf numFmtId="3" fontId="0" fillId="0" borderId="0" xfId="0" applyNumberFormat="1" applyFont="1" applyBorder="1" applyAlignment="1">
      <alignment horizontal="right"/>
    </xf>
    <xf numFmtId="164" fontId="0" fillId="0" borderId="0" xfId="25" applyNumberFormat="1" applyFont="1" applyBorder="1" applyAlignment="1">
      <alignment horizontal="right"/>
    </xf>
    <xf numFmtId="164" fontId="0" fillId="0" borderId="11" xfId="25" applyNumberFormat="1" applyFont="1" applyBorder="1" applyAlignment="1">
      <alignment horizontal="right"/>
    </xf>
    <xf numFmtId="164" fontId="0" fillId="0" borderId="12" xfId="25" applyNumberFormat="1" applyFont="1" applyBorder="1" applyAlignment="1">
      <alignment horizontal="right"/>
    </xf>
    <xf numFmtId="165" fontId="0" fillId="0" borderId="0" xfId="25" applyNumberFormat="1" applyFont="1" applyBorder="1" applyAlignment="1">
      <alignment horizontal="right"/>
    </xf>
    <xf numFmtId="165" fontId="0" fillId="0" borderId="11" xfId="25" applyNumberFormat="1" applyFont="1" applyBorder="1" applyAlignment="1">
      <alignment horizontal="right"/>
    </xf>
    <xf numFmtId="164" fontId="27" fillId="0" borderId="12" xfId="25" applyNumberFormat="1" applyFont="1" applyBorder="1" applyAlignment="1">
      <alignment horizontal="right"/>
    </xf>
    <xf numFmtId="165" fontId="27" fillId="0" borderId="0" xfId="25" applyNumberFormat="1" applyFont="1" applyBorder="1" applyAlignment="1">
      <alignment horizontal="right"/>
    </xf>
    <xf numFmtId="165" fontId="27" fillId="0" borderId="11" xfId="25" applyNumberFormat="1" applyFont="1" applyBorder="1" applyAlignment="1">
      <alignment horizontal="right"/>
    </xf>
    <xf numFmtId="0" fontId="27" fillId="0" borderId="15" xfId="0" applyFont="1" applyBorder="1" applyAlignment="1">
      <alignment horizontal="right"/>
    </xf>
    <xf numFmtId="3" fontId="0" fillId="0" borderId="18" xfId="0" applyNumberFormat="1" applyFill="1" applyBorder="1" applyAlignment="1">
      <alignment horizontal="right" vertical="center"/>
    </xf>
    <xf numFmtId="3" fontId="0" fillId="0" borderId="16" xfId="0" applyNumberFormat="1" applyFill="1" applyBorder="1" applyAlignment="1">
      <alignment horizontal="right" vertical="center"/>
    </xf>
    <xf numFmtId="164" fontId="0" fillId="0" borderId="16" xfId="25" applyNumberFormat="1" applyBorder="1" applyAlignment="1">
      <alignment horizontal="right" vertical="center"/>
    </xf>
    <xf numFmtId="164" fontId="0" fillId="0" borderId="17" xfId="25" applyNumberFormat="1" applyBorder="1" applyAlignment="1">
      <alignment horizontal="right" vertical="center"/>
    </xf>
    <xf numFmtId="3" fontId="27" fillId="0" borderId="16" xfId="0" applyNumberFormat="1" applyFont="1" applyBorder="1" applyAlignment="1">
      <alignment horizontal="right"/>
    </xf>
    <xf numFmtId="164" fontId="27" fillId="0" borderId="16" xfId="25" applyNumberFormat="1" applyFont="1" applyBorder="1" applyAlignment="1">
      <alignment horizontal="right"/>
    </xf>
    <xf numFmtId="164" fontId="27" fillId="0" borderId="17" xfId="25" applyNumberFormat="1" applyFont="1" applyBorder="1" applyAlignment="1">
      <alignment horizontal="right"/>
    </xf>
    <xf numFmtId="164" fontId="27" fillId="0" borderId="18" xfId="25" applyNumberFormat="1" applyFont="1" applyBorder="1" applyAlignment="1">
      <alignment horizontal="right"/>
    </xf>
    <xf numFmtId="165" fontId="27" fillId="0" borderId="16" xfId="25" applyNumberFormat="1" applyFont="1" applyBorder="1" applyAlignment="1">
      <alignment horizontal="right"/>
    </xf>
    <xf numFmtId="165" fontId="27" fillId="0" borderId="17" xfId="25" applyNumberFormat="1" applyFont="1" applyBorder="1" applyAlignment="1">
      <alignment horizontal="right"/>
    </xf>
    <xf numFmtId="0" fontId="0" fillId="0" borderId="24" xfId="0" applyFill="1" applyBorder="1" applyAlignment="1">
      <alignment/>
    </xf>
    <xf numFmtId="3" fontId="0" fillId="0" borderId="9" xfId="0" applyNumberFormat="1" applyBorder="1" applyAlignment="1">
      <alignment vertical="center"/>
    </xf>
    <xf numFmtId="3" fontId="0" fillId="0" borderId="7" xfId="0" applyNumberFormat="1" applyBorder="1" applyAlignment="1">
      <alignment vertical="center"/>
    </xf>
    <xf numFmtId="3" fontId="0" fillId="0" borderId="12" xfId="0" applyNumberFormat="1" applyBorder="1" applyAlignment="1">
      <alignment vertical="center"/>
    </xf>
    <xf numFmtId="3" fontId="0" fillId="0" borderId="0" xfId="0" applyNumberFormat="1" applyBorder="1" applyAlignment="1">
      <alignment vertical="center"/>
    </xf>
    <xf numFmtId="3" fontId="0" fillId="0" borderId="18" xfId="0" applyNumberFormat="1" applyBorder="1" applyAlignment="1">
      <alignment vertical="center"/>
    </xf>
    <xf numFmtId="3" fontId="0" fillId="0" borderId="16" xfId="0" applyNumberFormat="1" applyBorder="1" applyAlignment="1">
      <alignment vertical="center"/>
    </xf>
    <xf numFmtId="0" fontId="0" fillId="0" borderId="14" xfId="0" applyFill="1" applyBorder="1" applyAlignment="1">
      <alignment/>
    </xf>
    <xf numFmtId="0" fontId="0" fillId="0" borderId="14" xfId="0" applyBorder="1" applyAlignment="1">
      <alignment vertical="center"/>
    </xf>
    <xf numFmtId="3" fontId="0" fillId="0" borderId="14" xfId="0" applyNumberFormat="1" applyBorder="1" applyAlignment="1">
      <alignment vertical="center"/>
    </xf>
    <xf numFmtId="164" fontId="0" fillId="0" borderId="14" xfId="25" applyNumberFormat="1" applyBorder="1" applyAlignment="1">
      <alignment horizontal="right" vertical="center"/>
    </xf>
    <xf numFmtId="3" fontId="0" fillId="0" borderId="14" xfId="0" applyNumberFormat="1" applyBorder="1" applyAlignment="1">
      <alignment horizontal="right"/>
    </xf>
    <xf numFmtId="164" fontId="0" fillId="0" borderId="14" xfId="25" applyNumberFormat="1" applyBorder="1" applyAlignment="1">
      <alignment horizontal="right"/>
    </xf>
    <xf numFmtId="165" fontId="0" fillId="0" borderId="14" xfId="25" applyNumberFormat="1" applyBorder="1" applyAlignment="1">
      <alignment horizontal="right"/>
    </xf>
    <xf numFmtId="165" fontId="0" fillId="0" borderId="24" xfId="25" applyNumberFormat="1" applyFill="1" applyBorder="1" applyAlignment="1">
      <alignment/>
    </xf>
    <xf numFmtId="0" fontId="0" fillId="0" borderId="0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164" fontId="0" fillId="0" borderId="0" xfId="25" applyNumberFormat="1" applyBorder="1" applyAlignment="1">
      <alignment horizontal="right" vertical="center"/>
    </xf>
  </cellXfs>
  <cellStyles count="13">
    <cellStyle name="Normal" xfId="0"/>
    <cellStyle name="Followed Hyperlink" xfId="15"/>
    <cellStyle name="Hyperlink" xfId="16"/>
    <cellStyle name="Hyperlink" xfId="17"/>
    <cellStyle name="Followed Hyperlink" xfId="18"/>
    <cellStyle name="Comma" xfId="19"/>
    <cellStyle name="Comma [0]" xfId="20"/>
    <cellStyle name="Currency" xfId="21"/>
    <cellStyle name="Currency [0]" xfId="22"/>
    <cellStyle name="Normal_Group Sales by Country - July 09" xfId="23"/>
    <cellStyle name="Normal_hebdo_reporting_DC_S6_02" xfId="24"/>
    <cellStyle name="Percent" xfId="25"/>
    <cellStyle name="標準_定義ｼｰﾄ" xfId="26"/>
  </cellStyles>
  <dxfs count="5">
    <dxf>
      <font>
        <b/>
        <i val="0"/>
        <color rgb="FFFFFFFF"/>
      </font>
      <fill>
        <patternFill>
          <bgColor rgb="FFFF0000"/>
        </patternFill>
      </fill>
      <border/>
    </dxf>
    <dxf>
      <font>
        <color rgb="FF0000FF"/>
      </font>
      <border/>
    </dxf>
    <dxf>
      <font>
        <color rgb="FFFF0000"/>
      </font>
      <border/>
    </dxf>
    <dxf>
      <font>
        <color rgb="FF003366"/>
      </font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923925</xdr:colOff>
      <xdr:row>1</xdr:row>
      <xdr:rowOff>114300</xdr:rowOff>
    </xdr:from>
    <xdr:to>
      <xdr:col>2</xdr:col>
      <xdr:colOff>2295525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31428" b="27941"/>
        <a:stretch>
          <a:fillRect/>
        </a:stretch>
      </xdr:blipFill>
      <xdr:spPr>
        <a:xfrm>
          <a:off x="1609725" y="447675"/>
          <a:ext cx="13716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C-DSM\00476\STAT\Monde\Graphes_Monde_CD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-ramses\home5$\a190055\MyDocs\march&#233;s%20juill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ga-dfi\00760\TOUSDRF\Sarah\SIM\J9-CARTOGRAPHI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cédure"/>
      <sheetName val="Période"/>
      <sheetName val="mois DOI"/>
      <sheetName val="cumul DOI"/>
      <sheetName val="dataDOI"/>
      <sheetName val="GTurquie"/>
      <sheetName val="dataTurquie"/>
      <sheetName val="GRoumanie"/>
      <sheetName val="dataRoumanie"/>
      <sheetName val="GAlgérie"/>
      <sheetName val="dataAlgérie"/>
      <sheetName val="GAfSud"/>
      <sheetName val="dataAf Sud"/>
      <sheetName val="GRussie"/>
      <sheetName val="dataRussie"/>
      <sheetName val="mois DALN"/>
      <sheetName val="cumul DALN"/>
      <sheetName val="dataDALN"/>
      <sheetName val="GMexique"/>
      <sheetName val="dataMexique"/>
      <sheetName val="GColombie"/>
      <sheetName val="dataColombie"/>
      <sheetName val="mois Mercosur"/>
      <sheetName val="cumul Mercosur"/>
      <sheetName val="dataMERCOSUR"/>
      <sheetName val="GBrésil"/>
      <sheetName val="dataBrésil"/>
      <sheetName val="GArgentine"/>
      <sheetName val="dataArgentine"/>
      <sheetName val="mois DRAP"/>
      <sheetName val="cumul DRAP"/>
      <sheetName val="dataDRAP"/>
      <sheetName val="GCorée"/>
      <sheetName val="dataCorée"/>
      <sheetName val="MTM Monde cumul"/>
      <sheetName val="Ventes Monde cumul"/>
      <sheetName val="MTM Monde mois"/>
      <sheetName val="Ventes Monde mois"/>
      <sheetName val="G_DOI"/>
      <sheetName val="DOI"/>
      <sheetName val="GAlgérieMM12"/>
      <sheetName val="Algérie"/>
      <sheetName val="GTurquieMM12"/>
      <sheetName val="Turquie"/>
      <sheetName val="GAfSudMM12"/>
      <sheetName val="Af Sud"/>
      <sheetName val="GRoumanieMM12"/>
      <sheetName val="Roumanie"/>
      <sheetName val="GRussieMM12"/>
      <sheetName val="Russie"/>
      <sheetName val="GMexiqueMM12"/>
      <sheetName val="Mexique"/>
      <sheetName val="GColombieMM12"/>
      <sheetName val="Colombie"/>
      <sheetName val="GArgentineMM12"/>
      <sheetName val="Argentine"/>
      <sheetName val="GBrésilMM12"/>
      <sheetName val="Brésil"/>
      <sheetName val="GCoréeMM12"/>
      <sheetName val="Coré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LASSEMENT MARCH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NAULT PC"/>
      <sheetName val="RENAULT LCV"/>
      <sheetName val="RENAULT PC+LCV"/>
      <sheetName val="DACIA PC"/>
      <sheetName val="DACIA LCV"/>
      <sheetName val="DACIA PC+LCV"/>
      <sheetName val="RSM PC"/>
      <sheetName val="Group PC"/>
      <sheetName val="Group LCV"/>
      <sheetName val="Group PC+LCV"/>
      <sheetName val="MONTHLY TOP 25"/>
      <sheetName val="YTD TOP 25"/>
    </sheetNames>
    <sheetDataSet>
      <sheetData sheetId="0">
        <row r="269">
          <cell r="M269">
            <v>138994</v>
          </cell>
          <cell r="N269">
            <v>140828</v>
          </cell>
          <cell r="Q269">
            <v>902539</v>
          </cell>
          <cell r="R269">
            <v>1083547</v>
          </cell>
        </row>
        <row r="270">
          <cell r="M270">
            <v>141945</v>
          </cell>
          <cell r="N270">
            <v>144380</v>
          </cell>
          <cell r="Q270">
            <v>911253</v>
          </cell>
          <cell r="R270">
            <v>1094329</v>
          </cell>
        </row>
      </sheetData>
      <sheetData sheetId="1">
        <row r="268">
          <cell r="N268">
            <v>27637</v>
          </cell>
        </row>
        <row r="269">
          <cell r="M269">
            <v>19596</v>
          </cell>
          <cell r="N269">
            <v>27637</v>
          </cell>
          <cell r="Q269">
            <v>148400</v>
          </cell>
          <cell r="R269">
            <v>221760</v>
          </cell>
        </row>
        <row r="270">
          <cell r="M270">
            <v>19680</v>
          </cell>
          <cell r="Q270">
            <v>148799</v>
          </cell>
          <cell r="R270">
            <v>222303</v>
          </cell>
        </row>
      </sheetData>
      <sheetData sheetId="2">
        <row r="60">
          <cell r="M60">
            <v>110344</v>
          </cell>
          <cell r="N60">
            <v>111549</v>
          </cell>
          <cell r="Q60">
            <v>739513</v>
          </cell>
          <cell r="R60">
            <v>917888</v>
          </cell>
        </row>
        <row r="61">
          <cell r="M61">
            <v>113379</v>
          </cell>
          <cell r="N61">
            <v>115144</v>
          </cell>
          <cell r="Q61">
            <v>748626</v>
          </cell>
          <cell r="R61">
            <v>929213</v>
          </cell>
        </row>
        <row r="75">
          <cell r="M75">
            <v>11806</v>
          </cell>
          <cell r="N75">
            <v>13803</v>
          </cell>
          <cell r="Q75">
            <v>88170</v>
          </cell>
          <cell r="R75">
            <v>94250</v>
          </cell>
        </row>
        <row r="91">
          <cell r="M91">
            <v>6928</v>
          </cell>
          <cell r="N91">
            <v>11784</v>
          </cell>
          <cell r="Q91">
            <v>45176</v>
          </cell>
          <cell r="R91">
            <v>71264</v>
          </cell>
        </row>
        <row r="142">
          <cell r="M142">
            <v>22493</v>
          </cell>
          <cell r="N142">
            <v>22559</v>
          </cell>
          <cell r="Q142">
            <v>132164</v>
          </cell>
          <cell r="R142">
            <v>157624</v>
          </cell>
        </row>
        <row r="261">
          <cell r="M261">
            <v>7019</v>
          </cell>
          <cell r="N261">
            <v>8770</v>
          </cell>
          <cell r="Q261">
            <v>45916</v>
          </cell>
          <cell r="R261">
            <v>64281</v>
          </cell>
        </row>
        <row r="269">
          <cell r="M269">
            <v>158590</v>
          </cell>
          <cell r="N269">
            <v>168465</v>
          </cell>
          <cell r="Q269">
            <v>1050939</v>
          </cell>
          <cell r="R269">
            <v>1305307</v>
          </cell>
        </row>
        <row r="270">
          <cell r="M270">
            <v>161625</v>
          </cell>
          <cell r="N270">
            <v>172060</v>
          </cell>
          <cell r="Q270">
            <v>1060052</v>
          </cell>
          <cell r="R270">
            <v>1316632</v>
          </cell>
        </row>
      </sheetData>
      <sheetData sheetId="3">
        <row r="269">
          <cell r="M269">
            <v>28369</v>
          </cell>
          <cell r="N269">
            <v>23445</v>
          </cell>
          <cell r="Q269">
            <v>174294</v>
          </cell>
          <cell r="R269">
            <v>142331</v>
          </cell>
        </row>
        <row r="270">
          <cell r="M270">
            <v>28548</v>
          </cell>
          <cell r="N270">
            <v>23454</v>
          </cell>
          <cell r="Q270">
            <v>174616</v>
          </cell>
          <cell r="R270">
            <v>142410</v>
          </cell>
        </row>
      </sheetData>
      <sheetData sheetId="4">
        <row r="268">
          <cell r="N268">
            <v>1774</v>
          </cell>
        </row>
        <row r="269">
          <cell r="M269">
            <v>1769</v>
          </cell>
          <cell r="N269">
            <v>1774</v>
          </cell>
          <cell r="Q269">
            <v>9433</v>
          </cell>
          <cell r="R269">
            <v>10660</v>
          </cell>
        </row>
        <row r="270">
          <cell r="M270">
            <v>1769</v>
          </cell>
          <cell r="Q270">
            <v>9433</v>
          </cell>
          <cell r="R270">
            <v>10660</v>
          </cell>
        </row>
      </sheetData>
      <sheetData sheetId="5">
        <row r="60">
          <cell r="M60">
            <v>20777</v>
          </cell>
          <cell r="N60">
            <v>10273</v>
          </cell>
          <cell r="Q60">
            <v>122373</v>
          </cell>
          <cell r="R60">
            <v>62208</v>
          </cell>
        </row>
        <row r="61">
          <cell r="M61">
            <v>20956</v>
          </cell>
          <cell r="N61">
            <v>10282</v>
          </cell>
          <cell r="Q61">
            <v>122695</v>
          </cell>
          <cell r="R61">
            <v>62287</v>
          </cell>
        </row>
        <row r="75">
          <cell r="M75">
            <v>8612</v>
          </cell>
          <cell r="N75">
            <v>12860</v>
          </cell>
          <cell r="Q75">
            <v>56161</v>
          </cell>
          <cell r="R75">
            <v>80124</v>
          </cell>
        </row>
        <row r="91">
          <cell r="M91">
            <v>402</v>
          </cell>
          <cell r="N91">
            <v>1814</v>
          </cell>
          <cell r="Q91">
            <v>2635</v>
          </cell>
          <cell r="R91">
            <v>8421</v>
          </cell>
        </row>
        <row r="142">
          <cell r="M142">
            <v>98</v>
          </cell>
          <cell r="N142">
            <v>51</v>
          </cell>
          <cell r="Q142">
            <v>631</v>
          </cell>
          <cell r="R142">
            <v>411</v>
          </cell>
        </row>
        <row r="261">
          <cell r="M261">
            <v>249</v>
          </cell>
          <cell r="N261">
            <v>221</v>
          </cell>
          <cell r="Q261">
            <v>1927</v>
          </cell>
          <cell r="R261">
            <v>1827</v>
          </cell>
        </row>
        <row r="269">
          <cell r="M269">
            <v>30138</v>
          </cell>
          <cell r="N269">
            <v>25219</v>
          </cell>
          <cell r="Q269">
            <v>183727</v>
          </cell>
          <cell r="R269">
            <v>152991</v>
          </cell>
        </row>
        <row r="270">
          <cell r="M270">
            <v>30317</v>
          </cell>
          <cell r="N270">
            <v>25228</v>
          </cell>
          <cell r="Q270">
            <v>184049</v>
          </cell>
          <cell r="R270">
            <v>153070</v>
          </cell>
        </row>
      </sheetData>
      <sheetData sheetId="6">
        <row r="75">
          <cell r="M75">
            <v>0</v>
          </cell>
          <cell r="N75">
            <v>0</v>
          </cell>
          <cell r="Q75">
            <v>0</v>
          </cell>
          <cell r="R75">
            <v>0</v>
          </cell>
        </row>
        <row r="91">
          <cell r="M91">
            <v>0</v>
          </cell>
          <cell r="N91">
            <v>0</v>
          </cell>
          <cell r="Q91">
            <v>0</v>
          </cell>
          <cell r="R91">
            <v>0</v>
          </cell>
        </row>
        <row r="142">
          <cell r="M142">
            <v>273</v>
          </cell>
          <cell r="N142">
            <v>209</v>
          </cell>
          <cell r="Q142">
            <v>1128</v>
          </cell>
          <cell r="R142">
            <v>1401</v>
          </cell>
        </row>
        <row r="261">
          <cell r="M261">
            <v>13656</v>
          </cell>
          <cell r="N261">
            <v>9641</v>
          </cell>
          <cell r="Q261">
            <v>67269</v>
          </cell>
          <cell r="R261">
            <v>62200</v>
          </cell>
        </row>
        <row r="269">
          <cell r="M269">
            <v>13929</v>
          </cell>
          <cell r="N269">
            <v>9850</v>
          </cell>
          <cell r="Q269">
            <v>68397</v>
          </cell>
          <cell r="R269">
            <v>63601</v>
          </cell>
        </row>
      </sheetData>
      <sheetData sheetId="7">
        <row r="268">
          <cell r="F268">
            <v>3511840</v>
          </cell>
          <cell r="G268">
            <v>3535172</v>
          </cell>
          <cell r="I268">
            <v>23270114</v>
          </cell>
          <cell r="J268">
            <v>25563525</v>
          </cell>
        </row>
        <row r="269">
          <cell r="M269">
            <v>181292</v>
          </cell>
          <cell r="N269">
            <v>174123</v>
          </cell>
          <cell r="Q269">
            <v>1145230</v>
          </cell>
          <cell r="R269">
            <v>1289479</v>
          </cell>
        </row>
        <row r="270">
          <cell r="M270">
            <v>184422</v>
          </cell>
          <cell r="N270">
            <v>177684</v>
          </cell>
          <cell r="Q270">
            <v>1154266</v>
          </cell>
          <cell r="R270">
            <v>1300340</v>
          </cell>
        </row>
      </sheetData>
      <sheetData sheetId="8">
        <row r="268">
          <cell r="F268">
            <v>824615</v>
          </cell>
          <cell r="G268">
            <v>778887</v>
          </cell>
          <cell r="I268">
            <v>5552427</v>
          </cell>
          <cell r="J268">
            <v>5978219</v>
          </cell>
          <cell r="N268">
            <v>29411</v>
          </cell>
        </row>
        <row r="269">
          <cell r="M269">
            <v>21365</v>
          </cell>
          <cell r="N269">
            <v>29411</v>
          </cell>
          <cell r="Q269">
            <v>157833</v>
          </cell>
          <cell r="R269">
            <v>232420</v>
          </cell>
        </row>
        <row r="270">
          <cell r="M270">
            <v>21449</v>
          </cell>
          <cell r="Q270">
            <v>158232</v>
          </cell>
          <cell r="R270">
            <v>232963</v>
          </cell>
        </row>
      </sheetData>
      <sheetData sheetId="9">
        <row r="60">
          <cell r="F60">
            <v>1407264</v>
          </cell>
          <cell r="G60">
            <v>1418733</v>
          </cell>
          <cell r="I60">
            <v>9559998.000000002</v>
          </cell>
          <cell r="J60">
            <v>10849424</v>
          </cell>
          <cell r="M60">
            <v>131121</v>
          </cell>
          <cell r="N60">
            <v>121822</v>
          </cell>
          <cell r="Q60">
            <v>861886</v>
          </cell>
          <cell r="R60">
            <v>980096</v>
          </cell>
        </row>
        <row r="61">
          <cell r="M61">
            <v>134335</v>
          </cell>
          <cell r="N61">
            <v>125426</v>
          </cell>
          <cell r="Q61">
            <v>871321</v>
          </cell>
          <cell r="R61">
            <v>991500</v>
          </cell>
        </row>
        <row r="75">
          <cell r="F75">
            <v>80875</v>
          </cell>
          <cell r="G75">
            <v>125378</v>
          </cell>
          <cell r="I75">
            <v>666321</v>
          </cell>
          <cell r="J75">
            <v>811307</v>
          </cell>
          <cell r="M75">
            <v>20418</v>
          </cell>
          <cell r="N75">
            <v>26663</v>
          </cell>
          <cell r="Q75">
            <v>144331</v>
          </cell>
          <cell r="R75">
            <v>174374</v>
          </cell>
        </row>
        <row r="91">
          <cell r="F91">
            <v>144060</v>
          </cell>
          <cell r="G91">
            <v>353230</v>
          </cell>
          <cell r="I91">
            <v>1074175</v>
          </cell>
          <cell r="J91">
            <v>2276423</v>
          </cell>
          <cell r="M91">
            <v>7330</v>
          </cell>
          <cell r="N91">
            <v>13598</v>
          </cell>
          <cell r="Q91">
            <v>47811</v>
          </cell>
          <cell r="R91">
            <v>79685</v>
          </cell>
        </row>
        <row r="142">
          <cell r="F142">
            <v>457082</v>
          </cell>
          <cell r="G142">
            <v>522724</v>
          </cell>
          <cell r="I142">
            <v>2956208</v>
          </cell>
          <cell r="J142">
            <v>3335710</v>
          </cell>
          <cell r="M142">
            <v>22864</v>
          </cell>
          <cell r="N142">
            <v>22819</v>
          </cell>
          <cell r="Q142">
            <v>133923</v>
          </cell>
          <cell r="R142">
            <v>159436</v>
          </cell>
        </row>
        <row r="261">
          <cell r="F261">
            <v>2247174</v>
          </cell>
          <cell r="G261">
            <v>1893994</v>
          </cell>
          <cell r="I261">
            <v>14565839.000000002</v>
          </cell>
          <cell r="J261">
            <v>14268880</v>
          </cell>
          <cell r="M261">
            <v>20924</v>
          </cell>
          <cell r="N261">
            <v>18632</v>
          </cell>
          <cell r="Q261">
            <v>115112</v>
          </cell>
          <cell r="R261">
            <v>128308</v>
          </cell>
        </row>
        <row r="268">
          <cell r="F268">
            <v>4336455</v>
          </cell>
          <cell r="G268">
            <v>4314059</v>
          </cell>
          <cell r="I268">
            <v>28822541.000000004</v>
          </cell>
          <cell r="J268">
            <v>31541744</v>
          </cell>
        </row>
        <row r="269">
          <cell r="M269">
            <v>202657</v>
          </cell>
          <cell r="N269">
            <v>203534</v>
          </cell>
          <cell r="Q269">
            <v>1303063</v>
          </cell>
          <cell r="R269">
            <v>1521899</v>
          </cell>
        </row>
        <row r="270">
          <cell r="M270">
            <v>205871</v>
          </cell>
          <cell r="Q270">
            <v>1312498</v>
          </cell>
          <cell r="R270">
            <v>1533303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9">
    <pageSetUpPr fitToPage="1"/>
  </sheetPr>
  <dimension ref="A1:V115"/>
  <sheetViews>
    <sheetView tabSelected="1" zoomScale="85" zoomScaleNormal="85" workbookViewId="0" topLeftCell="A55">
      <selection activeCell="E69" sqref="E69"/>
    </sheetView>
  </sheetViews>
  <sheetFormatPr defaultColWidth="11.421875" defaultRowHeight="12.75"/>
  <cols>
    <col min="1" max="1" width="2.140625" style="0" customWidth="1"/>
    <col min="2" max="2" width="26.140625" style="0" bestFit="1" customWidth="1"/>
    <col min="3" max="3" width="12.421875" style="38" customWidth="1"/>
    <col min="4" max="4" width="10.140625" style="38" customWidth="1"/>
    <col min="5" max="5" width="11.28125" style="38" customWidth="1"/>
    <col min="6" max="6" width="10.28125" style="38" customWidth="1"/>
    <col min="7" max="7" width="9.57421875" style="38" customWidth="1"/>
    <col min="8" max="8" width="8.8515625" style="38" customWidth="1"/>
    <col min="9" max="9" width="11.28125" style="38" customWidth="1"/>
    <col min="10" max="10" width="9.7109375" style="38" customWidth="1"/>
    <col min="11" max="11" width="10.57421875" style="38" customWidth="1"/>
    <col min="12" max="12" width="8.421875" style="38" bestFit="1" customWidth="1"/>
    <col min="13" max="13" width="12.28125" style="38" bestFit="1" customWidth="1"/>
    <col min="14" max="14" width="8.8515625" style="38" customWidth="1"/>
    <col min="15" max="15" width="7.57421875" style="38" customWidth="1"/>
    <col min="16" max="16" width="6.28125" style="38" customWidth="1"/>
    <col min="17" max="17" width="10.8515625" style="38" customWidth="1"/>
    <col min="18" max="18" width="6.7109375" style="38" customWidth="1"/>
    <col min="19" max="20" width="8.8515625" style="38" customWidth="1"/>
    <col min="21" max="21" width="2.140625" style="28" customWidth="1"/>
    <col min="22" max="22" width="2.7109375" style="0" bestFit="1" customWidth="1"/>
  </cols>
  <sheetData>
    <row r="1" spans="1:22" ht="30">
      <c r="A1" s="1"/>
      <c r="B1" s="518" t="s">
        <v>511</v>
      </c>
      <c r="C1" s="518"/>
      <c r="D1" s="518"/>
      <c r="E1" s="518"/>
      <c r="F1" s="518"/>
      <c r="G1" s="518"/>
      <c r="H1" s="518"/>
      <c r="I1" s="518"/>
      <c r="J1" s="518"/>
      <c r="K1" s="518"/>
      <c r="L1" s="518"/>
      <c r="M1" s="518"/>
      <c r="N1" s="518"/>
      <c r="O1" s="518"/>
      <c r="P1" s="518"/>
      <c r="Q1" s="518"/>
      <c r="R1" s="518"/>
      <c r="S1" s="518"/>
      <c r="T1" s="518"/>
      <c r="U1" s="519"/>
      <c r="V1" s="2"/>
    </row>
    <row r="2" spans="1:22" ht="12.75">
      <c r="A2" s="3"/>
      <c r="B2" s="2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2"/>
    </row>
    <row r="3" spans="1:22" ht="12.75">
      <c r="A3" s="3"/>
      <c r="B3" s="2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5"/>
      <c r="V3" s="2"/>
    </row>
    <row r="4" spans="1:22" ht="15.75">
      <c r="A4" s="3"/>
      <c r="B4" s="2"/>
      <c r="C4" s="513" t="s">
        <v>0</v>
      </c>
      <c r="D4" s="514"/>
      <c r="E4" s="514"/>
      <c r="F4" s="514"/>
      <c r="G4" s="514"/>
      <c r="H4" s="517"/>
      <c r="I4" s="513" t="s">
        <v>512</v>
      </c>
      <c r="J4" s="514"/>
      <c r="K4" s="514"/>
      <c r="L4" s="514"/>
      <c r="M4" s="514"/>
      <c r="N4" s="517"/>
      <c r="O4" s="513" t="s">
        <v>1</v>
      </c>
      <c r="P4" s="514"/>
      <c r="Q4" s="514"/>
      <c r="R4" s="514"/>
      <c r="S4" s="514"/>
      <c r="T4" s="517"/>
      <c r="U4" s="6"/>
      <c r="V4" s="2"/>
    </row>
    <row r="5" spans="1:22" ht="25.5">
      <c r="A5" s="3"/>
      <c r="B5" s="520" t="s">
        <v>2</v>
      </c>
      <c r="C5" s="521" t="s">
        <v>13</v>
      </c>
      <c r="D5" s="7" t="s">
        <v>513</v>
      </c>
      <c r="E5" s="522" t="s">
        <v>14</v>
      </c>
      <c r="F5" s="522" t="s">
        <v>514</v>
      </c>
      <c r="G5" s="7" t="s">
        <v>3</v>
      </c>
      <c r="H5" s="8" t="s">
        <v>4</v>
      </c>
      <c r="I5" s="7" t="s">
        <v>13</v>
      </c>
      <c r="J5" s="7" t="s">
        <v>513</v>
      </c>
      <c r="K5" s="522" t="s">
        <v>14</v>
      </c>
      <c r="L5" s="522" t="s">
        <v>514</v>
      </c>
      <c r="M5" s="7" t="s">
        <v>3</v>
      </c>
      <c r="N5" s="8" t="s">
        <v>4</v>
      </c>
      <c r="O5" s="7" t="s">
        <v>13</v>
      </c>
      <c r="P5" s="7" t="s">
        <v>513</v>
      </c>
      <c r="Q5" s="522" t="s">
        <v>14</v>
      </c>
      <c r="R5" s="522" t="s">
        <v>514</v>
      </c>
      <c r="S5" s="7" t="s">
        <v>5</v>
      </c>
      <c r="T5" s="8" t="s">
        <v>6</v>
      </c>
      <c r="U5" s="9"/>
      <c r="V5" s="2"/>
    </row>
    <row r="6" spans="1:22" ht="12.75">
      <c r="A6" s="3"/>
      <c r="B6" s="2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5"/>
      <c r="V6" s="2"/>
    </row>
    <row r="7" spans="1:22" ht="12.75">
      <c r="A7" s="3"/>
      <c r="B7" s="10" t="s">
        <v>515</v>
      </c>
      <c r="C7" s="523">
        <f>'[3]Group PC+LCV'!$I$268</f>
        <v>28822541.000000004</v>
      </c>
      <c r="D7" s="524">
        <f>'[3]Group PC+LCV'!$J$268</f>
        <v>31541744</v>
      </c>
      <c r="E7" s="524">
        <f>'[3]Group PC+LCV'!$F$268</f>
        <v>4336455</v>
      </c>
      <c r="F7" s="524">
        <f>'[3]Group PC+LCV'!$G$268</f>
        <v>4314059</v>
      </c>
      <c r="G7" s="525">
        <f>(C7/D7)-1</f>
        <v>-0.08620965917420409</v>
      </c>
      <c r="H7" s="526">
        <f>(E7/F7)-1</f>
        <v>0.00519139863409368</v>
      </c>
      <c r="I7" s="11">
        <f>'[3]RENAULT PC+LCV'!$Q$269</f>
        <v>1050939</v>
      </c>
      <c r="J7" s="11">
        <f>'[3]RENAULT PC+LCV'!$R$269</f>
        <v>1305307</v>
      </c>
      <c r="K7" s="11">
        <f>'[3]RENAULT PC+LCV'!$M$269</f>
        <v>158590</v>
      </c>
      <c r="L7" s="11">
        <f>'[3]RENAULT PC+LCV'!$N$269</f>
        <v>168465</v>
      </c>
      <c r="M7" s="12">
        <f aca="true" t="shared" si="0" ref="M7:M13">IF(ISERROR((I7/J7)-1),"-",(I7/J7)-1)</f>
        <v>-0.19487216417287279</v>
      </c>
      <c r="N7" s="13">
        <f aca="true" t="shared" si="1" ref="N7:N13">IF(ISERROR((K7/L7)-1),"-",(K7/L7)-1)</f>
        <v>-0.05861751699165996</v>
      </c>
      <c r="O7" s="14">
        <f>I7/C7</f>
        <v>0.03646239934223703</v>
      </c>
      <c r="P7" s="12">
        <f>J7/D7</f>
        <v>0.04138347581541465</v>
      </c>
      <c r="Q7" s="12">
        <f>K7/E7</f>
        <v>0.0365713468720418</v>
      </c>
      <c r="R7" s="12">
        <f>L7/F7</f>
        <v>0.03905023088464947</v>
      </c>
      <c r="S7" s="15">
        <f>(O7-P7)*100</f>
        <v>-0.49210764731776185</v>
      </c>
      <c r="T7" s="16">
        <f>(Q7-R7)*100</f>
        <v>-0.24788840126076725</v>
      </c>
      <c r="U7" s="17"/>
      <c r="V7" s="2"/>
    </row>
    <row r="8" spans="1:22" s="542" customFormat="1" ht="12.75">
      <c r="A8" s="527"/>
      <c r="B8" s="528" t="s">
        <v>516</v>
      </c>
      <c r="C8" s="529"/>
      <c r="D8" s="530"/>
      <c r="E8" s="530"/>
      <c r="F8" s="530"/>
      <c r="G8" s="531"/>
      <c r="H8" s="532"/>
      <c r="I8" s="533">
        <f>'[3]RENAULT PC+LCV'!$Q$270</f>
        <v>1060052</v>
      </c>
      <c r="J8" s="533">
        <f>'[3]RENAULT PC+LCV'!$R$270</f>
        <v>1316632</v>
      </c>
      <c r="K8" s="533">
        <f>'[3]RENAULT PC+LCV'!$M$270</f>
        <v>161625</v>
      </c>
      <c r="L8" s="533">
        <f>'[3]RENAULT PC+LCV'!$N$270</f>
        <v>172060</v>
      </c>
      <c r="M8" s="534">
        <f t="shared" si="0"/>
        <v>-0.19487601698880175</v>
      </c>
      <c r="N8" s="535">
        <f t="shared" si="1"/>
        <v>-0.060647448564454254</v>
      </c>
      <c r="O8" s="536" t="s">
        <v>7</v>
      </c>
      <c r="P8" s="537" t="s">
        <v>7</v>
      </c>
      <c r="Q8" s="537" t="s">
        <v>7</v>
      </c>
      <c r="R8" s="537" t="s">
        <v>7</v>
      </c>
      <c r="S8" s="538" t="s">
        <v>7</v>
      </c>
      <c r="T8" s="539" t="s">
        <v>7</v>
      </c>
      <c r="U8" s="540"/>
      <c r="V8" s="541"/>
    </row>
    <row r="9" spans="1:22" s="542" customFormat="1" ht="12.75">
      <c r="A9" s="527"/>
      <c r="B9" s="543" t="s">
        <v>517</v>
      </c>
      <c r="C9" s="529"/>
      <c r="D9" s="530"/>
      <c r="E9" s="530"/>
      <c r="F9" s="530"/>
      <c r="G9" s="531"/>
      <c r="H9" s="532"/>
      <c r="I9" s="544">
        <f>'[3]DACIA PC+LCV'!$Q$269</f>
        <v>183727</v>
      </c>
      <c r="J9" s="544">
        <f>'[3]DACIA PC+LCV'!$R$269</f>
        <v>152991</v>
      </c>
      <c r="K9" s="544">
        <f>'[3]DACIA PC+LCV'!$M$269</f>
        <v>30138</v>
      </c>
      <c r="L9" s="544">
        <f>'[3]DACIA PC+LCV'!$N$269</f>
        <v>25219</v>
      </c>
      <c r="M9" s="545">
        <f t="shared" si="0"/>
        <v>0.20090070657751102</v>
      </c>
      <c r="N9" s="546">
        <f t="shared" si="1"/>
        <v>0.1950513501724891</v>
      </c>
      <c r="O9" s="547">
        <f>I9/C7</f>
        <v>0.006374420631407896</v>
      </c>
      <c r="P9" s="545">
        <f>J9/D7</f>
        <v>0.004850429323121765</v>
      </c>
      <c r="Q9" s="545">
        <f>K9/E7</f>
        <v>0.006949916464024186</v>
      </c>
      <c r="R9" s="545">
        <f>L9/F7</f>
        <v>0.00584577076947719</v>
      </c>
      <c r="S9" s="548">
        <f>(O9-P9)*100</f>
        <v>0.15239913082861306</v>
      </c>
      <c r="T9" s="549">
        <f>(Q9-R9)*100</f>
        <v>0.11041456945469955</v>
      </c>
      <c r="U9" s="540"/>
      <c r="V9" s="541"/>
    </row>
    <row r="10" spans="1:22" s="542" customFormat="1" ht="12.75">
      <c r="A10" s="527"/>
      <c r="B10" s="528" t="s">
        <v>518</v>
      </c>
      <c r="C10" s="529"/>
      <c r="D10" s="530"/>
      <c r="E10" s="530"/>
      <c r="F10" s="530"/>
      <c r="G10" s="531"/>
      <c r="H10" s="532"/>
      <c r="I10" s="533">
        <f>'[3]DACIA PC+LCV'!$Q$270</f>
        <v>184049</v>
      </c>
      <c r="J10" s="533">
        <f>'[3]DACIA PC+LCV'!$R$270</f>
        <v>153070</v>
      </c>
      <c r="K10" s="533">
        <f>'[3]DACIA PC+LCV'!$M$270</f>
        <v>30317</v>
      </c>
      <c r="L10" s="533">
        <f>'[3]DACIA PC+LCV'!$N$270</f>
        <v>25228</v>
      </c>
      <c r="M10" s="534">
        <f t="shared" si="0"/>
        <v>0.202384529953616</v>
      </c>
      <c r="N10" s="535">
        <f t="shared" si="1"/>
        <v>0.20172031076581587</v>
      </c>
      <c r="O10" s="550" t="s">
        <v>7</v>
      </c>
      <c r="P10" s="534" t="s">
        <v>7</v>
      </c>
      <c r="Q10" s="534" t="s">
        <v>7</v>
      </c>
      <c r="R10" s="534" t="s">
        <v>7</v>
      </c>
      <c r="S10" s="551" t="s">
        <v>7</v>
      </c>
      <c r="T10" s="552" t="s">
        <v>7</v>
      </c>
      <c r="U10" s="540"/>
      <c r="V10" s="541"/>
    </row>
    <row r="11" spans="1:22" ht="12.75">
      <c r="A11" s="3"/>
      <c r="B11" s="18" t="s">
        <v>519</v>
      </c>
      <c r="C11" s="529"/>
      <c r="D11" s="530"/>
      <c r="E11" s="530"/>
      <c r="F11" s="530"/>
      <c r="G11" s="531"/>
      <c r="H11" s="532"/>
      <c r="I11" s="19">
        <f>'[3]RSM PC'!$Q$269</f>
        <v>68397</v>
      </c>
      <c r="J11" s="19">
        <f>'[3]RSM PC'!$R$269</f>
        <v>63601</v>
      </c>
      <c r="K11" s="19">
        <f>'[3]RSM PC'!$M$269</f>
        <v>13929</v>
      </c>
      <c r="L11" s="19">
        <f>'[3]RSM PC'!$N$269</f>
        <v>9850</v>
      </c>
      <c r="M11" s="20">
        <f t="shared" si="0"/>
        <v>0.07540761937705387</v>
      </c>
      <c r="N11" s="21">
        <f t="shared" si="1"/>
        <v>0.4141116751269036</v>
      </c>
      <c r="O11" s="22">
        <f>I11/C7</f>
        <v>0.002373038518706591</v>
      </c>
      <c r="P11" s="20">
        <f>J11/D7</f>
        <v>0.002016407209442826</v>
      </c>
      <c r="Q11" s="20">
        <f>K11/E7</f>
        <v>0.003212070689076677</v>
      </c>
      <c r="R11" s="20">
        <f>L11/F7</f>
        <v>0.0022832325658967575</v>
      </c>
      <c r="S11" s="23">
        <f>(O11-P11)*100</f>
        <v>0.035663130926376525</v>
      </c>
      <c r="T11" s="24">
        <f>(Q11-R11)*100</f>
        <v>0.09288381231799193</v>
      </c>
      <c r="U11" s="17"/>
      <c r="V11" s="2"/>
    </row>
    <row r="12" spans="1:22" ht="12.75">
      <c r="A12" s="3"/>
      <c r="B12" s="18" t="s">
        <v>520</v>
      </c>
      <c r="C12" s="529"/>
      <c r="D12" s="530"/>
      <c r="E12" s="530"/>
      <c r="F12" s="530"/>
      <c r="G12" s="531"/>
      <c r="H12" s="532"/>
      <c r="I12" s="19">
        <f>'[3]Group PC+LCV'!$Q$269</f>
        <v>1303063</v>
      </c>
      <c r="J12" s="19">
        <f>'[3]Group PC+LCV'!$R$269</f>
        <v>1521899</v>
      </c>
      <c r="K12" s="19">
        <f>'[3]Group PC+LCV'!$M$269</f>
        <v>202657</v>
      </c>
      <c r="L12" s="19">
        <f>'[3]Group PC+LCV'!$N$269</f>
        <v>203534</v>
      </c>
      <c r="M12" s="20">
        <f t="shared" si="0"/>
        <v>-0.14379140797122547</v>
      </c>
      <c r="N12" s="21">
        <f t="shared" si="1"/>
        <v>-0.004308862401367852</v>
      </c>
      <c r="O12" s="22">
        <f>I12/C7</f>
        <v>0.04520985849235152</v>
      </c>
      <c r="P12" s="20">
        <f>J12/D7</f>
        <v>0.04825031234797924</v>
      </c>
      <c r="Q12" s="20">
        <f>K12/E7</f>
        <v>0.04673333402514266</v>
      </c>
      <c r="R12" s="20">
        <f>L12/F7</f>
        <v>0.04717923422002342</v>
      </c>
      <c r="S12" s="23">
        <f>(O12-P12)*100</f>
        <v>-0.304045385562772</v>
      </c>
      <c r="T12" s="24">
        <f>(Q12-R12)*100</f>
        <v>-0.044590019488075644</v>
      </c>
      <c r="U12" s="17"/>
      <c r="V12" s="2"/>
    </row>
    <row r="13" spans="1:22" s="542" customFormat="1" ht="12.75">
      <c r="A13" s="527"/>
      <c r="B13" s="553" t="s">
        <v>521</v>
      </c>
      <c r="C13" s="554"/>
      <c r="D13" s="555"/>
      <c r="E13" s="555"/>
      <c r="F13" s="555"/>
      <c r="G13" s="556"/>
      <c r="H13" s="557"/>
      <c r="I13" s="558">
        <f>'[3]Group PC+LCV'!$Q$270</f>
        <v>1312498</v>
      </c>
      <c r="J13" s="558">
        <f>'[3]Group PC+LCV'!$R$270</f>
        <v>1533303</v>
      </c>
      <c r="K13" s="558">
        <f>'[3]Group PC+LCV'!$M$270</f>
        <v>205871</v>
      </c>
      <c r="L13" s="558">
        <f>'[3]Group PC+LCV'!$N$269</f>
        <v>203534</v>
      </c>
      <c r="M13" s="559">
        <f t="shared" si="0"/>
        <v>-0.14400610968608296</v>
      </c>
      <c r="N13" s="560">
        <f t="shared" si="1"/>
        <v>0.011482111096917436</v>
      </c>
      <c r="O13" s="561" t="s">
        <v>7</v>
      </c>
      <c r="P13" s="559" t="s">
        <v>7</v>
      </c>
      <c r="Q13" s="559" t="s">
        <v>7</v>
      </c>
      <c r="R13" s="559" t="s">
        <v>7</v>
      </c>
      <c r="S13" s="562" t="s">
        <v>7</v>
      </c>
      <c r="T13" s="563" t="s">
        <v>7</v>
      </c>
      <c r="U13" s="540"/>
      <c r="V13" s="541"/>
    </row>
    <row r="14" spans="1:21" ht="12.75">
      <c r="A14" s="3"/>
      <c r="B14" s="2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5"/>
    </row>
    <row r="15" spans="1:21" ht="12.75">
      <c r="A15" s="3"/>
      <c r="B15" s="2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5"/>
    </row>
    <row r="16" spans="1:21" ht="15.75">
      <c r="A16" s="3"/>
      <c r="B16" s="2"/>
      <c r="C16" s="490" t="s">
        <v>0</v>
      </c>
      <c r="D16" s="491"/>
      <c r="E16" s="491"/>
      <c r="F16" s="491"/>
      <c r="G16" s="491"/>
      <c r="H16" s="492"/>
      <c r="I16" s="491"/>
      <c r="J16" s="491"/>
      <c r="K16" s="491"/>
      <c r="L16" s="491"/>
      <c r="M16" s="491"/>
      <c r="N16" s="492"/>
      <c r="O16" s="490" t="s">
        <v>1</v>
      </c>
      <c r="P16" s="491"/>
      <c r="Q16" s="491"/>
      <c r="R16" s="491"/>
      <c r="S16" s="491"/>
      <c r="T16" s="492"/>
      <c r="U16" s="5"/>
    </row>
    <row r="17" spans="1:21" ht="25.5">
      <c r="A17" s="3"/>
      <c r="B17" s="520" t="s">
        <v>8</v>
      </c>
      <c r="C17" s="521" t="s">
        <v>13</v>
      </c>
      <c r="D17" s="7" t="s">
        <v>513</v>
      </c>
      <c r="E17" s="522" t="s">
        <v>14</v>
      </c>
      <c r="F17" s="522" t="s">
        <v>514</v>
      </c>
      <c r="G17" s="7" t="s">
        <v>3</v>
      </c>
      <c r="H17" s="8" t="s">
        <v>4</v>
      </c>
      <c r="I17" s="7" t="s">
        <v>13</v>
      </c>
      <c r="J17" s="7" t="s">
        <v>513</v>
      </c>
      <c r="K17" s="522" t="s">
        <v>14</v>
      </c>
      <c r="L17" s="522" t="s">
        <v>514</v>
      </c>
      <c r="M17" s="7" t="s">
        <v>3</v>
      </c>
      <c r="N17" s="8" t="s">
        <v>4</v>
      </c>
      <c r="O17" s="7" t="s">
        <v>13</v>
      </c>
      <c r="P17" s="7" t="s">
        <v>513</v>
      </c>
      <c r="Q17" s="522" t="s">
        <v>14</v>
      </c>
      <c r="R17" s="522" t="s">
        <v>514</v>
      </c>
      <c r="S17" s="7" t="s">
        <v>5</v>
      </c>
      <c r="T17" s="8" t="s">
        <v>6</v>
      </c>
      <c r="U17" s="5"/>
    </row>
    <row r="18" spans="1:21" ht="12.75">
      <c r="A18" s="3"/>
      <c r="B18" s="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5"/>
    </row>
    <row r="19" spans="1:22" ht="12.75">
      <c r="A19" s="3"/>
      <c r="B19" s="10" t="s">
        <v>515</v>
      </c>
      <c r="C19" s="523">
        <f>'[3]Group PC'!$I$268</f>
        <v>23270114</v>
      </c>
      <c r="D19" s="524">
        <f>'[3]Group PC'!$J$268</f>
        <v>25563525</v>
      </c>
      <c r="E19" s="524">
        <f>'[3]Group PC'!$F$268</f>
        <v>3511840</v>
      </c>
      <c r="F19" s="524">
        <f>'[3]Group PC'!$G$268</f>
        <v>3535172</v>
      </c>
      <c r="G19" s="525">
        <f>(C19/D19)-1</f>
        <v>-0.08971419238935163</v>
      </c>
      <c r="H19" s="526">
        <f>(E19/F19)-1</f>
        <v>-0.006599961755750505</v>
      </c>
      <c r="I19" s="11">
        <f>'[3]RENAULT PC'!$Q$269</f>
        <v>902539</v>
      </c>
      <c r="J19" s="11">
        <f>'[3]RENAULT PC'!$R$269</f>
        <v>1083547</v>
      </c>
      <c r="K19" s="11">
        <f>'[3]RENAULT PC'!$M$269</f>
        <v>138994</v>
      </c>
      <c r="L19" s="11">
        <f>'[3]RENAULT PC'!$N$269</f>
        <v>140828</v>
      </c>
      <c r="M19" s="12">
        <f aca="true" t="shared" si="2" ref="M19:M25">IF(ISERROR((I19/J19)-1),"-",(I19/J19)-1)</f>
        <v>-0.16705136002406906</v>
      </c>
      <c r="N19" s="13">
        <f aca="true" t="shared" si="3" ref="N19:N25">IF(ISERROR((K19/L19)-1),"-",(K19/L19)-1)</f>
        <v>-0.013022978384980233</v>
      </c>
      <c r="O19" s="14">
        <f>I19/C19</f>
        <v>0.03878532782435015</v>
      </c>
      <c r="P19" s="12">
        <f>J19/D19</f>
        <v>0.04238644709600886</v>
      </c>
      <c r="Q19" s="12">
        <f>K19/E19</f>
        <v>0.039578682400109345</v>
      </c>
      <c r="R19" s="12">
        <f>L19/F19</f>
        <v>0.039836251248878414</v>
      </c>
      <c r="S19" s="15">
        <f>(O19-P19)*100</f>
        <v>-0.3601119271658709</v>
      </c>
      <c r="T19" s="16">
        <f>(Q19-R19)*100</f>
        <v>-0.02575688487690686</v>
      </c>
      <c r="U19" s="17"/>
      <c r="V19" s="2"/>
    </row>
    <row r="20" spans="1:22" s="542" customFormat="1" ht="12.75">
      <c r="A20" s="527"/>
      <c r="B20" s="528" t="s">
        <v>516</v>
      </c>
      <c r="C20" s="529"/>
      <c r="D20" s="530"/>
      <c r="E20" s="530"/>
      <c r="F20" s="530"/>
      <c r="G20" s="531"/>
      <c r="H20" s="532"/>
      <c r="I20" s="533">
        <f>'[3]RENAULT PC'!$Q$270</f>
        <v>911253</v>
      </c>
      <c r="J20" s="533">
        <f>'[3]RENAULT PC'!$R$270</f>
        <v>1094329</v>
      </c>
      <c r="K20" s="533">
        <f>'[3]RENAULT PC'!$M$270</f>
        <v>141945</v>
      </c>
      <c r="L20" s="533">
        <f>'[3]RENAULT PC'!$N$270</f>
        <v>144380</v>
      </c>
      <c r="M20" s="534">
        <f t="shared" si="2"/>
        <v>-0.1672952101241948</v>
      </c>
      <c r="N20" s="535">
        <f t="shared" si="3"/>
        <v>-0.01686521678902897</v>
      </c>
      <c r="O20" s="536" t="s">
        <v>7</v>
      </c>
      <c r="P20" s="537" t="s">
        <v>7</v>
      </c>
      <c r="Q20" s="537" t="s">
        <v>7</v>
      </c>
      <c r="R20" s="537" t="s">
        <v>7</v>
      </c>
      <c r="S20" s="538" t="s">
        <v>7</v>
      </c>
      <c r="T20" s="539" t="s">
        <v>7</v>
      </c>
      <c r="U20" s="540"/>
      <c r="V20" s="541"/>
    </row>
    <row r="21" spans="1:22" ht="12.75">
      <c r="A21" s="3"/>
      <c r="B21" s="18" t="s">
        <v>517</v>
      </c>
      <c r="C21" s="529"/>
      <c r="D21" s="530"/>
      <c r="E21" s="530"/>
      <c r="F21" s="530"/>
      <c r="G21" s="531"/>
      <c r="H21" s="532"/>
      <c r="I21" s="544">
        <f>'[3]DACIA PC'!$Q$269</f>
        <v>174294</v>
      </c>
      <c r="J21" s="544">
        <f>'[3]DACIA PC'!$R$269</f>
        <v>142331</v>
      </c>
      <c r="K21" s="544">
        <f>'[3]DACIA PC'!$M$269</f>
        <v>28369</v>
      </c>
      <c r="L21" s="544">
        <f>'[3]DACIA PC'!$N$269</f>
        <v>23445</v>
      </c>
      <c r="M21" s="20">
        <f t="shared" si="2"/>
        <v>0.22456808425430852</v>
      </c>
      <c r="N21" s="21">
        <f t="shared" si="3"/>
        <v>0.21002345915973564</v>
      </c>
      <c r="O21" s="547">
        <f>I21/C19</f>
        <v>0.007490036361661142</v>
      </c>
      <c r="P21" s="545">
        <f>J21/D19</f>
        <v>0.005567737626168535</v>
      </c>
      <c r="Q21" s="545">
        <f>K21/E19</f>
        <v>0.008078101508041368</v>
      </c>
      <c r="R21" s="545">
        <f>L21/F19</f>
        <v>0.006631926254224688</v>
      </c>
      <c r="S21" s="548">
        <f>(O21-P21)*100</f>
        <v>0.19222987354926072</v>
      </c>
      <c r="T21" s="549">
        <f>(Q21-R21)*100</f>
        <v>0.14461752538166806</v>
      </c>
      <c r="U21" s="17"/>
      <c r="V21" s="2"/>
    </row>
    <row r="22" spans="1:22" ht="12.75">
      <c r="A22" s="3"/>
      <c r="B22" s="528" t="s">
        <v>518</v>
      </c>
      <c r="C22" s="529"/>
      <c r="D22" s="530"/>
      <c r="E22" s="530"/>
      <c r="F22" s="530"/>
      <c r="G22" s="531"/>
      <c r="H22" s="532"/>
      <c r="I22" s="533">
        <f>'[3]DACIA PC'!$Q$270</f>
        <v>174616</v>
      </c>
      <c r="J22" s="533">
        <f>'[3]DACIA PC'!$R$270</f>
        <v>142410</v>
      </c>
      <c r="K22" s="533">
        <f>'[3]DACIA PC'!$M$270</f>
        <v>28548</v>
      </c>
      <c r="L22" s="533">
        <f>'[3]DACIA PC'!$N$270</f>
        <v>23454</v>
      </c>
      <c r="M22" s="534">
        <f t="shared" si="2"/>
        <v>0.22614984902745583</v>
      </c>
      <c r="N22" s="535">
        <f t="shared" si="3"/>
        <v>0.21719109746738297</v>
      </c>
      <c r="O22" s="550" t="s">
        <v>7</v>
      </c>
      <c r="P22" s="534" t="s">
        <v>7</v>
      </c>
      <c r="Q22" s="534" t="s">
        <v>7</v>
      </c>
      <c r="R22" s="534" t="s">
        <v>7</v>
      </c>
      <c r="S22" s="551" t="s">
        <v>7</v>
      </c>
      <c r="T22" s="552" t="s">
        <v>7</v>
      </c>
      <c r="U22" s="17"/>
      <c r="V22" s="2"/>
    </row>
    <row r="23" spans="1:22" ht="12.75">
      <c r="A23" s="3"/>
      <c r="B23" s="18" t="s">
        <v>519</v>
      </c>
      <c r="C23" s="529"/>
      <c r="D23" s="530"/>
      <c r="E23" s="530"/>
      <c r="F23" s="530"/>
      <c r="G23" s="531"/>
      <c r="H23" s="532"/>
      <c r="I23" s="19">
        <f>'[3]RSM PC'!$Q$269</f>
        <v>68397</v>
      </c>
      <c r="J23" s="19">
        <f>'[3]RSM PC'!$R$269</f>
        <v>63601</v>
      </c>
      <c r="K23" s="19">
        <f>'[3]RSM PC'!$M$269</f>
        <v>13929</v>
      </c>
      <c r="L23" s="19">
        <f>'[3]RSM PC'!$N$269</f>
        <v>9850</v>
      </c>
      <c r="M23" s="20">
        <f t="shared" si="2"/>
        <v>0.07540761937705387</v>
      </c>
      <c r="N23" s="21">
        <f t="shared" si="3"/>
        <v>0.4141116751269036</v>
      </c>
      <c r="O23" s="22">
        <f>I23/C19</f>
        <v>0.002939263640908678</v>
      </c>
      <c r="P23" s="20">
        <f>J23/D19</f>
        <v>0.002487958918028715</v>
      </c>
      <c r="Q23" s="20">
        <f>K23/E19</f>
        <v>0.003966296870016857</v>
      </c>
      <c r="R23" s="20">
        <f>L23/F19</f>
        <v>0.0027862859289449</v>
      </c>
      <c r="S23" s="23">
        <f>(O23-P23)*100</f>
        <v>0.0451304722879963</v>
      </c>
      <c r="T23" s="24">
        <f>(Q23-R23)*100</f>
        <v>0.11800109410719574</v>
      </c>
      <c r="U23" s="17"/>
      <c r="V23" s="2"/>
    </row>
    <row r="24" spans="1:22" ht="12.75">
      <c r="A24" s="3"/>
      <c r="B24" s="18" t="s">
        <v>520</v>
      </c>
      <c r="C24" s="529"/>
      <c r="D24" s="530"/>
      <c r="E24" s="530"/>
      <c r="F24" s="530"/>
      <c r="G24" s="531"/>
      <c r="H24" s="532"/>
      <c r="I24" s="19">
        <f>'[3]Group PC'!$Q$269</f>
        <v>1145230</v>
      </c>
      <c r="J24" s="19">
        <f>'[3]Group PC'!$R$269</f>
        <v>1289479</v>
      </c>
      <c r="K24" s="19">
        <f>'[3]Group PC'!$M$269</f>
        <v>181292</v>
      </c>
      <c r="L24" s="19">
        <f>'[3]Group PC'!$N$269</f>
        <v>174123</v>
      </c>
      <c r="M24" s="20">
        <f t="shared" si="2"/>
        <v>-0.11186611026623927</v>
      </c>
      <c r="N24" s="21">
        <f t="shared" si="3"/>
        <v>0.04117204504861505</v>
      </c>
      <c r="O24" s="22">
        <f>I24/C19</f>
        <v>0.049214627826919974</v>
      </c>
      <c r="P24" s="20">
        <f>J24/D19</f>
        <v>0.05044214364020611</v>
      </c>
      <c r="Q24" s="20">
        <f>K24/E19</f>
        <v>0.05162308077816757</v>
      </c>
      <c r="R24" s="20">
        <f>L24/F19</f>
        <v>0.049254463432048</v>
      </c>
      <c r="S24" s="23">
        <f>(O24-P24)*100</f>
        <v>-0.12275158132861383</v>
      </c>
      <c r="T24" s="24">
        <f>(Q24-R24)*100</f>
        <v>0.2368617346119567</v>
      </c>
      <c r="U24" s="17"/>
      <c r="V24" s="2"/>
    </row>
    <row r="25" spans="1:22" s="542" customFormat="1" ht="12.75">
      <c r="A25" s="527"/>
      <c r="B25" s="553" t="s">
        <v>521</v>
      </c>
      <c r="C25" s="554"/>
      <c r="D25" s="555"/>
      <c r="E25" s="555"/>
      <c r="F25" s="555"/>
      <c r="G25" s="556"/>
      <c r="H25" s="557"/>
      <c r="I25" s="558">
        <f>'[3]Group PC'!$Q$270</f>
        <v>1154266</v>
      </c>
      <c r="J25" s="558">
        <f>'[3]Group PC'!$R$270</f>
        <v>1300340</v>
      </c>
      <c r="K25" s="558">
        <f>'[3]Group PC'!$M$270</f>
        <v>184422</v>
      </c>
      <c r="L25" s="558">
        <f>'[3]Group PC'!$N$270</f>
        <v>177684</v>
      </c>
      <c r="M25" s="559">
        <f t="shared" si="2"/>
        <v>-0.11233523539997237</v>
      </c>
      <c r="N25" s="560">
        <f t="shared" si="3"/>
        <v>0.03792125346120079</v>
      </c>
      <c r="O25" s="561" t="s">
        <v>7</v>
      </c>
      <c r="P25" s="559" t="s">
        <v>7</v>
      </c>
      <c r="Q25" s="559" t="s">
        <v>7</v>
      </c>
      <c r="R25" s="559" t="s">
        <v>7</v>
      </c>
      <c r="S25" s="562" t="s">
        <v>7</v>
      </c>
      <c r="T25" s="563" t="s">
        <v>7</v>
      </c>
      <c r="U25" s="540"/>
      <c r="V25" s="541"/>
    </row>
    <row r="26" spans="1:21" ht="12.75">
      <c r="A26" s="3"/>
      <c r="B26" s="2"/>
      <c r="C26" s="4"/>
      <c r="D26" s="4"/>
      <c r="E26" s="4"/>
      <c r="F26" s="4"/>
      <c r="G26" s="4"/>
      <c r="H26" s="4"/>
      <c r="I26" s="4"/>
      <c r="J26" s="4"/>
      <c r="K26" s="4" t="s">
        <v>522</v>
      </c>
      <c r="L26" s="4"/>
      <c r="M26" s="4"/>
      <c r="N26" s="4"/>
      <c r="O26" s="4"/>
      <c r="P26" s="4"/>
      <c r="Q26" s="4"/>
      <c r="R26" s="4"/>
      <c r="S26" s="4"/>
      <c r="T26" s="4"/>
      <c r="U26" s="5"/>
    </row>
    <row r="27" spans="1:21" ht="12.75">
      <c r="A27" s="3"/>
      <c r="B27" s="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5"/>
    </row>
    <row r="28" spans="1:21" ht="15.75">
      <c r="A28" s="3"/>
      <c r="B28" s="2"/>
      <c r="C28" s="490" t="s">
        <v>0</v>
      </c>
      <c r="D28" s="491"/>
      <c r="E28" s="491"/>
      <c r="F28" s="491"/>
      <c r="G28" s="491"/>
      <c r="H28" s="492"/>
      <c r="I28" s="491"/>
      <c r="J28" s="491"/>
      <c r="K28" s="491"/>
      <c r="L28" s="491"/>
      <c r="M28" s="491"/>
      <c r="N28" s="492"/>
      <c r="O28" s="490" t="s">
        <v>1</v>
      </c>
      <c r="P28" s="491"/>
      <c r="Q28" s="491"/>
      <c r="R28" s="491"/>
      <c r="S28" s="491"/>
      <c r="T28" s="492"/>
      <c r="U28" s="5"/>
    </row>
    <row r="29" spans="1:21" ht="25.5">
      <c r="A29" s="3"/>
      <c r="B29" s="520" t="s">
        <v>9</v>
      </c>
      <c r="C29" s="521" t="s">
        <v>13</v>
      </c>
      <c r="D29" s="7" t="s">
        <v>513</v>
      </c>
      <c r="E29" s="522" t="s">
        <v>14</v>
      </c>
      <c r="F29" s="522" t="s">
        <v>514</v>
      </c>
      <c r="G29" s="7" t="s">
        <v>3</v>
      </c>
      <c r="H29" s="8" t="s">
        <v>4</v>
      </c>
      <c r="I29" s="7" t="s">
        <v>13</v>
      </c>
      <c r="J29" s="7" t="s">
        <v>513</v>
      </c>
      <c r="K29" s="522" t="s">
        <v>14</v>
      </c>
      <c r="L29" s="522" t="s">
        <v>514</v>
      </c>
      <c r="M29" s="7" t="s">
        <v>3</v>
      </c>
      <c r="N29" s="8" t="s">
        <v>4</v>
      </c>
      <c r="O29" s="7" t="s">
        <v>13</v>
      </c>
      <c r="P29" s="7" t="s">
        <v>513</v>
      </c>
      <c r="Q29" s="522" t="s">
        <v>14</v>
      </c>
      <c r="R29" s="522" t="s">
        <v>514</v>
      </c>
      <c r="S29" s="7" t="s">
        <v>5</v>
      </c>
      <c r="T29" s="8" t="s">
        <v>6</v>
      </c>
      <c r="U29" s="5"/>
    </row>
    <row r="30" spans="1:21" ht="12.75">
      <c r="A30" s="3"/>
      <c r="B30" s="2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5"/>
    </row>
    <row r="31" spans="1:22" ht="12.75">
      <c r="A31" s="3"/>
      <c r="B31" s="10" t="s">
        <v>515</v>
      </c>
      <c r="C31" s="523">
        <f>'[3]Group LCV'!$I$268</f>
        <v>5552427</v>
      </c>
      <c r="D31" s="524">
        <f>'[3]Group LCV'!$J$268</f>
        <v>5978219</v>
      </c>
      <c r="E31" s="524">
        <f>'[3]Group LCV'!$F$268</f>
        <v>824615</v>
      </c>
      <c r="F31" s="524">
        <f>'[3]Group LCV'!$G$268</f>
        <v>778887</v>
      </c>
      <c r="G31" s="525">
        <f>(C31/D31)-1</f>
        <v>-0.07122388791712042</v>
      </c>
      <c r="H31" s="526">
        <f>(E31/F31)-1</f>
        <v>0.058709414844515306</v>
      </c>
      <c r="I31" s="11">
        <f>'[3]RENAULT LCV'!$Q$269</f>
        <v>148400</v>
      </c>
      <c r="J31" s="11">
        <f>'[3]RENAULT LCV'!$R$269</f>
        <v>221760</v>
      </c>
      <c r="K31" s="11">
        <f>'[3]RENAULT LCV'!$M$269</f>
        <v>19596</v>
      </c>
      <c r="L31" s="11">
        <f>'[3]RENAULT LCV'!$N$268</f>
        <v>27637</v>
      </c>
      <c r="M31" s="12">
        <f aca="true" t="shared" si="4" ref="M31:M36">IF(ISERROR((I31/J31)-1),"-",(I31/J31)-1)</f>
        <v>-0.3308080808080808</v>
      </c>
      <c r="N31" s="13">
        <f aca="true" t="shared" si="5" ref="N31:N36">IF(ISERROR((K31/L31)-1),"-",(K31/L31)-1)</f>
        <v>-0.2909505373231538</v>
      </c>
      <c r="O31" s="14">
        <f>I31/C31</f>
        <v>0.026727051071540428</v>
      </c>
      <c r="P31" s="12">
        <f>J31/D31</f>
        <v>0.037094659797508256</v>
      </c>
      <c r="Q31" s="12">
        <f>K31/E31</f>
        <v>0.02376381705401915</v>
      </c>
      <c r="R31" s="12">
        <f>L31/F31</f>
        <v>0.035482682340313806</v>
      </c>
      <c r="S31" s="15">
        <f>(O31-P31)*100</f>
        <v>-1.0367608725967827</v>
      </c>
      <c r="T31" s="16">
        <f>(Q31-R31)*100</f>
        <v>-1.1718865286294657</v>
      </c>
      <c r="U31" s="17"/>
      <c r="V31" s="2"/>
    </row>
    <row r="32" spans="1:22" s="542" customFormat="1" ht="12.75">
      <c r="A32" s="527"/>
      <c r="B32" s="528" t="s">
        <v>516</v>
      </c>
      <c r="C32" s="529"/>
      <c r="D32" s="530"/>
      <c r="E32" s="530"/>
      <c r="F32" s="530"/>
      <c r="G32" s="531"/>
      <c r="H32" s="532"/>
      <c r="I32" s="533">
        <f>'[3]RENAULT LCV'!$Q$270</f>
        <v>148799</v>
      </c>
      <c r="J32" s="533">
        <f>'[3]RENAULT LCV'!$R$270</f>
        <v>222303</v>
      </c>
      <c r="K32" s="533">
        <f>'[3]RENAULT LCV'!$M$270</f>
        <v>19680</v>
      </c>
      <c r="L32" s="533">
        <f>'[3]RENAULT LCV'!$N$269</f>
        <v>27637</v>
      </c>
      <c r="M32" s="534">
        <f t="shared" si="4"/>
        <v>-0.33064780952123907</v>
      </c>
      <c r="N32" s="535">
        <f t="shared" si="5"/>
        <v>-0.2879111336252126</v>
      </c>
      <c r="O32" s="536" t="s">
        <v>7</v>
      </c>
      <c r="P32" s="537" t="s">
        <v>7</v>
      </c>
      <c r="Q32" s="537" t="s">
        <v>7</v>
      </c>
      <c r="R32" s="537" t="s">
        <v>7</v>
      </c>
      <c r="S32" s="538" t="s">
        <v>7</v>
      </c>
      <c r="T32" s="539" t="s">
        <v>7</v>
      </c>
      <c r="U32" s="540"/>
      <c r="V32" s="541"/>
    </row>
    <row r="33" spans="1:22" ht="12.75">
      <c r="A33" s="3"/>
      <c r="B33" s="18" t="s">
        <v>517</v>
      </c>
      <c r="C33" s="529"/>
      <c r="D33" s="530"/>
      <c r="E33" s="530"/>
      <c r="F33" s="530"/>
      <c r="G33" s="531"/>
      <c r="H33" s="532"/>
      <c r="I33" s="544">
        <f>'[3]DACIA LCV'!$Q$269</f>
        <v>9433</v>
      </c>
      <c r="J33" s="544">
        <f>'[3]DACIA LCV'!$R$269</f>
        <v>10660</v>
      </c>
      <c r="K33" s="544">
        <f>'[3]DACIA LCV'!$M$269</f>
        <v>1769</v>
      </c>
      <c r="L33" s="544">
        <f>'[3]DACIA LCV'!$N$268</f>
        <v>1774</v>
      </c>
      <c r="M33" s="20">
        <f t="shared" si="4"/>
        <v>-0.11510318949343334</v>
      </c>
      <c r="N33" s="21">
        <f t="shared" si="5"/>
        <v>-0.002818489289740711</v>
      </c>
      <c r="O33" s="547">
        <f>I33/C31</f>
        <v>0.0016988967166970408</v>
      </c>
      <c r="P33" s="545">
        <f>J33/D31</f>
        <v>0.0017831397611897456</v>
      </c>
      <c r="Q33" s="545">
        <f>K33/E31</f>
        <v>0.0021452435378934414</v>
      </c>
      <c r="R33" s="545">
        <f>L33/F31</f>
        <v>0.0022776089471258348</v>
      </c>
      <c r="S33" s="548">
        <f>(O33-P33)*100</f>
        <v>-0.008424304449270479</v>
      </c>
      <c r="T33" s="549">
        <f>(Q33-R33)*100</f>
        <v>-0.013236540923239337</v>
      </c>
      <c r="U33" s="17"/>
      <c r="V33" s="2"/>
    </row>
    <row r="34" spans="1:22" s="542" customFormat="1" ht="12.75">
      <c r="A34" s="527"/>
      <c r="B34" s="528" t="s">
        <v>523</v>
      </c>
      <c r="C34" s="529"/>
      <c r="D34" s="530"/>
      <c r="E34" s="530"/>
      <c r="F34" s="530"/>
      <c r="G34" s="531"/>
      <c r="H34" s="532"/>
      <c r="I34" s="533">
        <f>'[3]DACIA LCV'!$Q$270</f>
        <v>9433</v>
      </c>
      <c r="J34" s="533">
        <f>'[3]DACIA LCV'!$R$270</f>
        <v>10660</v>
      </c>
      <c r="K34" s="533">
        <f>'[3]DACIA LCV'!$M$270</f>
        <v>1769</v>
      </c>
      <c r="L34" s="533">
        <f>'[3]DACIA LCV'!$N$269</f>
        <v>1774</v>
      </c>
      <c r="M34" s="534">
        <f t="shared" si="4"/>
        <v>-0.11510318949343334</v>
      </c>
      <c r="N34" s="535">
        <f t="shared" si="5"/>
        <v>-0.002818489289740711</v>
      </c>
      <c r="O34" s="550" t="s">
        <v>7</v>
      </c>
      <c r="P34" s="534" t="s">
        <v>7</v>
      </c>
      <c r="Q34" s="534" t="s">
        <v>7</v>
      </c>
      <c r="R34" s="534" t="s">
        <v>7</v>
      </c>
      <c r="S34" s="551" t="s">
        <v>7</v>
      </c>
      <c r="T34" s="552" t="s">
        <v>7</v>
      </c>
      <c r="U34" s="540"/>
      <c r="V34" s="541"/>
    </row>
    <row r="35" spans="1:22" ht="12.75">
      <c r="A35" s="3"/>
      <c r="B35" s="18" t="s">
        <v>520</v>
      </c>
      <c r="C35" s="529"/>
      <c r="D35" s="530"/>
      <c r="E35" s="530"/>
      <c r="F35" s="530"/>
      <c r="G35" s="531"/>
      <c r="H35" s="532"/>
      <c r="I35" s="19">
        <f>'[3]Group LCV'!$Q$269</f>
        <v>157833</v>
      </c>
      <c r="J35" s="19">
        <f>'[3]Group LCV'!$R$269</f>
        <v>232420</v>
      </c>
      <c r="K35" s="19">
        <f>'[3]Group LCV'!$M$269</f>
        <v>21365</v>
      </c>
      <c r="L35" s="19">
        <f>'[3]Group LCV'!$N$268</f>
        <v>29411</v>
      </c>
      <c r="M35" s="20">
        <f t="shared" si="4"/>
        <v>-0.3209147233456673</v>
      </c>
      <c r="N35" s="21">
        <f t="shared" si="5"/>
        <v>-0.2735711128489341</v>
      </c>
      <c r="O35" s="22">
        <f>I35/C31</f>
        <v>0.02842594778823747</v>
      </c>
      <c r="P35" s="20">
        <f>J35/D31</f>
        <v>0.038877799558698</v>
      </c>
      <c r="Q35" s="20">
        <f>K35/E31</f>
        <v>0.02590906059191259</v>
      </c>
      <c r="R35" s="20">
        <f>L35/F31</f>
        <v>0.03776029128743964</v>
      </c>
      <c r="S35" s="23">
        <f>(O35-P35)*100</f>
        <v>-1.0451851770460534</v>
      </c>
      <c r="T35" s="24">
        <f>(Q35-R35)*100</f>
        <v>-1.1851230695527053</v>
      </c>
      <c r="U35" s="17"/>
      <c r="V35" s="2"/>
    </row>
    <row r="36" spans="1:22" s="542" customFormat="1" ht="12.75">
      <c r="A36" s="527"/>
      <c r="B36" s="553" t="s">
        <v>521</v>
      </c>
      <c r="C36" s="554"/>
      <c r="D36" s="555"/>
      <c r="E36" s="555"/>
      <c r="F36" s="555"/>
      <c r="G36" s="556"/>
      <c r="H36" s="557"/>
      <c r="I36" s="558">
        <f>'[3]Group LCV'!$Q$270</f>
        <v>158232</v>
      </c>
      <c r="J36" s="558">
        <f>'[3]Group LCV'!$R$270</f>
        <v>232963</v>
      </c>
      <c r="K36" s="558">
        <f>'[3]Group LCV'!$M$270</f>
        <v>21449</v>
      </c>
      <c r="L36" s="558">
        <f>'[3]Group LCV'!$N$269</f>
        <v>29411</v>
      </c>
      <c r="M36" s="559">
        <f t="shared" si="4"/>
        <v>-0.3207848456621867</v>
      </c>
      <c r="N36" s="560">
        <f t="shared" si="5"/>
        <v>-0.2707150385910033</v>
      </c>
      <c r="O36" s="561" t="s">
        <v>7</v>
      </c>
      <c r="P36" s="559" t="s">
        <v>7</v>
      </c>
      <c r="Q36" s="559" t="s">
        <v>7</v>
      </c>
      <c r="R36" s="559" t="s">
        <v>7</v>
      </c>
      <c r="S36" s="562" t="s">
        <v>7</v>
      </c>
      <c r="T36" s="563" t="s">
        <v>7</v>
      </c>
      <c r="U36" s="540"/>
      <c r="V36" s="541"/>
    </row>
    <row r="37" spans="1:21" ht="13.5" thickBot="1">
      <c r="A37" s="25"/>
      <c r="B37" s="26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564"/>
    </row>
    <row r="38" spans="1:22" ht="12.75">
      <c r="A38" s="2"/>
      <c r="B38" s="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V38" s="2"/>
    </row>
    <row r="39" spans="1:22" ht="13.5" thickBot="1">
      <c r="A39" s="26"/>
      <c r="B39" s="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V39" s="2"/>
    </row>
    <row r="40" spans="1:22" ht="30">
      <c r="A40" s="1"/>
      <c r="B40" s="518" t="s">
        <v>524</v>
      </c>
      <c r="C40" s="518"/>
      <c r="D40" s="518"/>
      <c r="E40" s="518"/>
      <c r="F40" s="518"/>
      <c r="G40" s="518"/>
      <c r="H40" s="518"/>
      <c r="I40" s="518"/>
      <c r="J40" s="518"/>
      <c r="K40" s="518"/>
      <c r="L40" s="518"/>
      <c r="M40" s="518"/>
      <c r="N40" s="518"/>
      <c r="O40" s="518"/>
      <c r="P40" s="518"/>
      <c r="Q40" s="518"/>
      <c r="R40" s="518"/>
      <c r="S40" s="518"/>
      <c r="T40" s="518"/>
      <c r="U40" s="519"/>
      <c r="V40" s="2"/>
    </row>
    <row r="41" spans="1:22" ht="12.75">
      <c r="A41" s="3"/>
      <c r="B41" s="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5"/>
      <c r="V41" s="2"/>
    </row>
    <row r="42" spans="1:22" ht="12.75">
      <c r="A42" s="3"/>
      <c r="B42" s="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5"/>
      <c r="V42" s="2"/>
    </row>
    <row r="43" spans="1:22" ht="15.75">
      <c r="A43" s="3"/>
      <c r="B43" s="2"/>
      <c r="C43" s="513" t="s">
        <v>0</v>
      </c>
      <c r="D43" s="514"/>
      <c r="E43" s="514"/>
      <c r="F43" s="514"/>
      <c r="G43" s="514"/>
      <c r="H43" s="517"/>
      <c r="I43" s="513" t="s">
        <v>525</v>
      </c>
      <c r="J43" s="514"/>
      <c r="K43" s="514"/>
      <c r="L43" s="514"/>
      <c r="M43" s="514"/>
      <c r="N43" s="517"/>
      <c r="O43" s="513" t="s">
        <v>1</v>
      </c>
      <c r="P43" s="514"/>
      <c r="Q43" s="514"/>
      <c r="R43" s="514"/>
      <c r="S43" s="514"/>
      <c r="T43" s="517"/>
      <c r="U43" s="6"/>
      <c r="V43" s="2"/>
    </row>
    <row r="44" spans="1:22" ht="25.5">
      <c r="A44" s="3"/>
      <c r="B44" s="520" t="s">
        <v>2</v>
      </c>
      <c r="C44" s="521" t="s">
        <v>13</v>
      </c>
      <c r="D44" s="7" t="s">
        <v>513</v>
      </c>
      <c r="E44" s="522" t="s">
        <v>14</v>
      </c>
      <c r="F44" s="522" t="s">
        <v>514</v>
      </c>
      <c r="G44" s="7" t="s">
        <v>3</v>
      </c>
      <c r="H44" s="8" t="s">
        <v>4</v>
      </c>
      <c r="I44" s="7" t="s">
        <v>13</v>
      </c>
      <c r="J44" s="7" t="s">
        <v>513</v>
      </c>
      <c r="K44" s="522" t="s">
        <v>14</v>
      </c>
      <c r="L44" s="522" t="s">
        <v>514</v>
      </c>
      <c r="M44" s="7" t="s">
        <v>3</v>
      </c>
      <c r="N44" s="8" t="s">
        <v>4</v>
      </c>
      <c r="O44" s="7" t="s">
        <v>13</v>
      </c>
      <c r="P44" s="7" t="s">
        <v>513</v>
      </c>
      <c r="Q44" s="522" t="s">
        <v>14</v>
      </c>
      <c r="R44" s="522" t="s">
        <v>514</v>
      </c>
      <c r="S44" s="7" t="s">
        <v>5</v>
      </c>
      <c r="T44" s="8" t="s">
        <v>6</v>
      </c>
      <c r="U44" s="9"/>
      <c r="V44" s="2"/>
    </row>
    <row r="45" spans="1:22" ht="12.75">
      <c r="A45" s="3"/>
      <c r="B45" s="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5"/>
      <c r="V45" s="2"/>
    </row>
    <row r="46" spans="1:22" ht="12.75">
      <c r="A46" s="3"/>
      <c r="B46" s="10" t="s">
        <v>515</v>
      </c>
      <c r="C46" s="565">
        <f>'[3]Group PC+LCV'!$I$60</f>
        <v>9559998.000000002</v>
      </c>
      <c r="D46" s="566">
        <f>'[3]Group PC+LCV'!$J$60</f>
        <v>10849424</v>
      </c>
      <c r="E46" s="566">
        <f>'[3]Group PC+LCV'!$F$60</f>
        <v>1407264</v>
      </c>
      <c r="F46" s="566">
        <f>'[3]Group PC+LCV'!$G$60</f>
        <v>1418733</v>
      </c>
      <c r="G46" s="525">
        <f>(C46/D46)-1</f>
        <v>-0.1188474153097896</v>
      </c>
      <c r="H46" s="526">
        <f>(E46/F46)-1</f>
        <v>-0.008083973517215681</v>
      </c>
      <c r="I46" s="11">
        <f>'[3]RENAULT PC+LCV'!$Q$60</f>
        <v>739513</v>
      </c>
      <c r="J46" s="11">
        <f>'[3]RENAULT PC+LCV'!$R$60</f>
        <v>917888</v>
      </c>
      <c r="K46" s="11">
        <f>'[3]RENAULT PC+LCV'!$M$60</f>
        <v>110344</v>
      </c>
      <c r="L46" s="11">
        <f>'[3]RENAULT PC+LCV'!$N$60</f>
        <v>111549</v>
      </c>
      <c r="M46" s="12">
        <f aca="true" t="shared" si="6" ref="M46:M52">IF(ISERROR((I46/J46)-1),"-",(I46/J46)-1)</f>
        <v>-0.19433198821642728</v>
      </c>
      <c r="N46" s="13">
        <f aca="true" t="shared" si="7" ref="N46:N52">IF(ISERROR((K46/L46)-1),"-",(K46/L46)-1)</f>
        <v>-0.010802427632699563</v>
      </c>
      <c r="O46" s="14">
        <f>I46/C46</f>
        <v>0.07735493250103188</v>
      </c>
      <c r="P46" s="12">
        <f>J46/D46</f>
        <v>0.08460246368839489</v>
      </c>
      <c r="Q46" s="12">
        <f>K46/E46</f>
        <v>0.0784103053869068</v>
      </c>
      <c r="R46" s="12">
        <f>L46/F46</f>
        <v>0.0786257879389568</v>
      </c>
      <c r="S46" s="15">
        <f>(O46-P46)*100</f>
        <v>-0.7247531187363001</v>
      </c>
      <c r="T46" s="16">
        <f>(Q46-R46)*100</f>
        <v>-0.021548255205000588</v>
      </c>
      <c r="U46" s="17"/>
      <c r="V46" s="2"/>
    </row>
    <row r="47" spans="1:22" s="542" customFormat="1" ht="12.75">
      <c r="A47" s="527"/>
      <c r="B47" s="528" t="s">
        <v>516</v>
      </c>
      <c r="C47" s="567"/>
      <c r="D47" s="568"/>
      <c r="E47" s="568"/>
      <c r="F47" s="568"/>
      <c r="G47" s="531"/>
      <c r="H47" s="532"/>
      <c r="I47" s="533">
        <f>'[3]RENAULT PC+LCV'!$Q$61</f>
        <v>748626</v>
      </c>
      <c r="J47" s="533">
        <f>'[3]RENAULT PC+LCV'!$R$61</f>
        <v>929213</v>
      </c>
      <c r="K47" s="533">
        <f>'[3]RENAULT PC+LCV'!$M$61</f>
        <v>113379</v>
      </c>
      <c r="L47" s="533">
        <f>'[3]RENAULT PC+LCV'!$N$61</f>
        <v>115144</v>
      </c>
      <c r="M47" s="534">
        <f t="shared" si="6"/>
        <v>-0.19434403091648522</v>
      </c>
      <c r="N47" s="535">
        <f t="shared" si="7"/>
        <v>-0.015328631973876239</v>
      </c>
      <c r="O47" s="536" t="s">
        <v>7</v>
      </c>
      <c r="P47" s="537" t="s">
        <v>7</v>
      </c>
      <c r="Q47" s="537" t="s">
        <v>7</v>
      </c>
      <c r="R47" s="537" t="s">
        <v>7</v>
      </c>
      <c r="S47" s="538" t="s">
        <v>7</v>
      </c>
      <c r="T47" s="539" t="s">
        <v>7</v>
      </c>
      <c r="U47" s="540"/>
      <c r="V47" s="541"/>
    </row>
    <row r="48" spans="1:22" ht="12.75">
      <c r="A48" s="3"/>
      <c r="B48" s="543" t="s">
        <v>517</v>
      </c>
      <c r="C48" s="567"/>
      <c r="D48" s="568"/>
      <c r="E48" s="568"/>
      <c r="F48" s="568"/>
      <c r="G48" s="531"/>
      <c r="H48" s="532"/>
      <c r="I48" s="19">
        <f>'[3]DACIA PC+LCV'!$Q$60</f>
        <v>122373</v>
      </c>
      <c r="J48" s="19">
        <f>'[3]DACIA PC+LCV'!$R$60</f>
        <v>62208</v>
      </c>
      <c r="K48" s="19">
        <f>'[3]DACIA PC+LCV'!$M$60</f>
        <v>20777</v>
      </c>
      <c r="L48" s="19">
        <f>'[3]DACIA PC+LCV'!$N$60</f>
        <v>10273</v>
      </c>
      <c r="M48" s="20">
        <f t="shared" si="6"/>
        <v>0.9671585648148149</v>
      </c>
      <c r="N48" s="21">
        <f t="shared" si="7"/>
        <v>1.022486128686849</v>
      </c>
      <c r="O48" s="547">
        <f>I48/C46</f>
        <v>0.012800525690486543</v>
      </c>
      <c r="P48" s="545">
        <f>J48/D46</f>
        <v>0.005733760612544961</v>
      </c>
      <c r="Q48" s="545">
        <f>K48/E46</f>
        <v>0.014764109648225209</v>
      </c>
      <c r="R48" s="545">
        <f>L48/F46</f>
        <v>0.007240967821288431</v>
      </c>
      <c r="S48" s="548">
        <f>(O48-P48)*100</f>
        <v>0.7066765077941582</v>
      </c>
      <c r="T48" s="549">
        <f>(Q48-R48)*100</f>
        <v>0.7523141826936778</v>
      </c>
      <c r="U48" s="17"/>
      <c r="V48" s="2"/>
    </row>
    <row r="49" spans="1:22" s="542" customFormat="1" ht="12.75">
      <c r="A49" s="527"/>
      <c r="B49" s="528" t="s">
        <v>518</v>
      </c>
      <c r="C49" s="567"/>
      <c r="D49" s="568"/>
      <c r="E49" s="568"/>
      <c r="F49" s="568"/>
      <c r="G49" s="531"/>
      <c r="H49" s="532"/>
      <c r="I49" s="533">
        <f>'[3]DACIA PC+LCV'!$Q$61</f>
        <v>122695</v>
      </c>
      <c r="J49" s="533">
        <f>'[3]DACIA PC+LCV'!$R$61</f>
        <v>62287</v>
      </c>
      <c r="K49" s="533">
        <f>'[3]DACIA PC+LCV'!$M$61</f>
        <v>20956</v>
      </c>
      <c r="L49" s="533">
        <f>'[3]DACIA PC+LCV'!$N$61</f>
        <v>10282</v>
      </c>
      <c r="M49" s="534">
        <f t="shared" si="6"/>
        <v>0.9698331915166889</v>
      </c>
      <c r="N49" s="535">
        <f t="shared" si="7"/>
        <v>1.0381248784283215</v>
      </c>
      <c r="O49" s="550" t="s">
        <v>7</v>
      </c>
      <c r="P49" s="534" t="s">
        <v>7</v>
      </c>
      <c r="Q49" s="534" t="s">
        <v>7</v>
      </c>
      <c r="R49" s="534" t="s">
        <v>7</v>
      </c>
      <c r="S49" s="551" t="s">
        <v>7</v>
      </c>
      <c r="T49" s="552" t="s">
        <v>7</v>
      </c>
      <c r="U49" s="540"/>
      <c r="V49" s="541"/>
    </row>
    <row r="50" spans="1:22" ht="12.75">
      <c r="A50" s="3"/>
      <c r="B50" s="18" t="s">
        <v>519</v>
      </c>
      <c r="C50" s="567"/>
      <c r="D50" s="568"/>
      <c r="E50" s="568"/>
      <c r="F50" s="568"/>
      <c r="G50" s="531"/>
      <c r="H50" s="532"/>
      <c r="I50" s="544">
        <f>'[3]RSM PC'!$Q$60</f>
        <v>0</v>
      </c>
      <c r="J50" s="544">
        <f>'[3]RSM PC'!$R$60</f>
        <v>0</v>
      </c>
      <c r="K50" s="544">
        <f>'[3]RSM PC'!$M$60</f>
        <v>0</v>
      </c>
      <c r="L50" s="544">
        <f>'[3]RSM PC'!$N$60</f>
        <v>0</v>
      </c>
      <c r="M50" s="545" t="str">
        <f t="shared" si="6"/>
        <v>-</v>
      </c>
      <c r="N50" s="546" t="str">
        <f t="shared" si="7"/>
        <v>-</v>
      </c>
      <c r="O50" s="22">
        <f>I50/C46</f>
        <v>0</v>
      </c>
      <c r="P50" s="20">
        <f>J50/D46</f>
        <v>0</v>
      </c>
      <c r="Q50" s="20">
        <f>K50/E46</f>
        <v>0</v>
      </c>
      <c r="R50" s="20">
        <f>L50/F46</f>
        <v>0</v>
      </c>
      <c r="S50" s="23">
        <f>(O50-P50)*100</f>
        <v>0</v>
      </c>
      <c r="T50" s="24">
        <f>(Q50-R50)*100</f>
        <v>0</v>
      </c>
      <c r="U50" s="17"/>
      <c r="V50" s="2"/>
    </row>
    <row r="51" spans="1:22" ht="12.75">
      <c r="A51" s="3"/>
      <c r="B51" s="18" t="s">
        <v>520</v>
      </c>
      <c r="C51" s="567"/>
      <c r="D51" s="568"/>
      <c r="E51" s="568"/>
      <c r="F51" s="568"/>
      <c r="G51" s="531"/>
      <c r="H51" s="532"/>
      <c r="I51" s="19">
        <f>'[3]Group PC+LCV'!$Q$60</f>
        <v>861886</v>
      </c>
      <c r="J51" s="19">
        <f>'[3]Group PC+LCV'!$R$60</f>
        <v>980096</v>
      </c>
      <c r="K51" s="19">
        <f>'[3]Group PC+LCV'!$M$60</f>
        <v>131121</v>
      </c>
      <c r="L51" s="19">
        <f>'[3]Group PC+LCV'!$N$60</f>
        <v>121822</v>
      </c>
      <c r="M51" s="20">
        <f t="shared" si="6"/>
        <v>-0.1206106340603369</v>
      </c>
      <c r="N51" s="21">
        <f t="shared" si="7"/>
        <v>0.07633268210996369</v>
      </c>
      <c r="O51" s="22">
        <f>I51/C46</f>
        <v>0.09015545819151843</v>
      </c>
      <c r="P51" s="20">
        <f>J51/D46</f>
        <v>0.09033622430093985</v>
      </c>
      <c r="Q51" s="20">
        <f>K51/E46</f>
        <v>0.093174415035132</v>
      </c>
      <c r="R51" s="20">
        <f>L51/F46</f>
        <v>0.08586675576024523</v>
      </c>
      <c r="S51" s="23">
        <f>(O51-P51)*100</f>
        <v>-0.018076610942141524</v>
      </c>
      <c r="T51" s="24">
        <f>(Q51-R51)*100</f>
        <v>0.7307659274886774</v>
      </c>
      <c r="U51" s="17"/>
      <c r="V51" s="2"/>
    </row>
    <row r="52" spans="1:22" s="542" customFormat="1" ht="12.75">
      <c r="A52" s="527"/>
      <c r="B52" s="553" t="s">
        <v>521</v>
      </c>
      <c r="C52" s="569"/>
      <c r="D52" s="570"/>
      <c r="E52" s="570"/>
      <c r="F52" s="570"/>
      <c r="G52" s="556"/>
      <c r="H52" s="557"/>
      <c r="I52" s="558">
        <f>'[3]Group PC+LCV'!$Q$61</f>
        <v>871321</v>
      </c>
      <c r="J52" s="558">
        <f>'[3]Group PC+LCV'!$R$61</f>
        <v>991500</v>
      </c>
      <c r="K52" s="558">
        <f>'[3]Group PC+LCV'!$M$61</f>
        <v>134335</v>
      </c>
      <c r="L52" s="558">
        <f>'[3]Group PC+LCV'!$N$61</f>
        <v>125426</v>
      </c>
      <c r="M52" s="559">
        <f t="shared" si="6"/>
        <v>-0.12120927887039834</v>
      </c>
      <c r="N52" s="560">
        <f t="shared" si="7"/>
        <v>0.07102992999856483</v>
      </c>
      <c r="O52" s="561" t="s">
        <v>7</v>
      </c>
      <c r="P52" s="559" t="s">
        <v>7</v>
      </c>
      <c r="Q52" s="559" t="s">
        <v>7</v>
      </c>
      <c r="R52" s="559" t="s">
        <v>7</v>
      </c>
      <c r="S52" s="562" t="s">
        <v>7</v>
      </c>
      <c r="T52" s="563" t="s">
        <v>7</v>
      </c>
      <c r="U52" s="540"/>
      <c r="V52" s="541"/>
    </row>
    <row r="53" spans="1:22" ht="13.5" thickBot="1">
      <c r="A53" s="3"/>
      <c r="B53" s="2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5"/>
      <c r="V53" s="2"/>
    </row>
    <row r="54" spans="1:22" ht="30">
      <c r="A54" s="1"/>
      <c r="B54" s="518" t="s">
        <v>526</v>
      </c>
      <c r="C54" s="518"/>
      <c r="D54" s="518"/>
      <c r="E54" s="518"/>
      <c r="F54" s="518"/>
      <c r="G54" s="518"/>
      <c r="H54" s="518"/>
      <c r="I54" s="518"/>
      <c r="J54" s="518"/>
      <c r="K54" s="518"/>
      <c r="L54" s="518"/>
      <c r="M54" s="518"/>
      <c r="N54" s="518"/>
      <c r="O54" s="518"/>
      <c r="P54" s="518"/>
      <c r="Q54" s="518"/>
      <c r="R54" s="518"/>
      <c r="S54" s="518"/>
      <c r="T54" s="518"/>
      <c r="U54" s="519"/>
      <c r="V54" s="2"/>
    </row>
    <row r="55" spans="1:22" ht="12.75">
      <c r="A55" s="3"/>
      <c r="B55" s="2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5"/>
      <c r="V55" s="2"/>
    </row>
    <row r="56" spans="1:22" ht="12.75">
      <c r="A56" s="3"/>
      <c r="B56" s="2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5"/>
      <c r="V56" s="2"/>
    </row>
    <row r="57" spans="1:22" ht="15.75">
      <c r="A57" s="3"/>
      <c r="B57" s="2"/>
      <c r="C57" s="513" t="s">
        <v>0</v>
      </c>
      <c r="D57" s="514"/>
      <c r="E57" s="514"/>
      <c r="F57" s="514"/>
      <c r="G57" s="514"/>
      <c r="H57" s="517"/>
      <c r="I57" s="513" t="s">
        <v>525</v>
      </c>
      <c r="J57" s="514"/>
      <c r="K57" s="514"/>
      <c r="L57" s="514"/>
      <c r="M57" s="514"/>
      <c r="N57" s="517"/>
      <c r="O57" s="513" t="s">
        <v>1</v>
      </c>
      <c r="P57" s="514"/>
      <c r="Q57" s="514"/>
      <c r="R57" s="514"/>
      <c r="S57" s="514"/>
      <c r="T57" s="517"/>
      <c r="U57" s="6"/>
      <c r="V57" s="2"/>
    </row>
    <row r="58" spans="1:22" ht="25.5">
      <c r="A58" s="3"/>
      <c r="B58" s="520" t="s">
        <v>2</v>
      </c>
      <c r="C58" s="521" t="s">
        <v>13</v>
      </c>
      <c r="D58" s="7" t="s">
        <v>513</v>
      </c>
      <c r="E58" s="522" t="s">
        <v>14</v>
      </c>
      <c r="F58" s="522" t="s">
        <v>514</v>
      </c>
      <c r="G58" s="7" t="s">
        <v>3</v>
      </c>
      <c r="H58" s="8" t="s">
        <v>4</v>
      </c>
      <c r="I58" s="7" t="s">
        <v>13</v>
      </c>
      <c r="J58" s="7" t="s">
        <v>513</v>
      </c>
      <c r="K58" s="522" t="s">
        <v>14</v>
      </c>
      <c r="L58" s="522" t="s">
        <v>514</v>
      </c>
      <c r="M58" s="7" t="s">
        <v>3</v>
      </c>
      <c r="N58" s="8" t="s">
        <v>4</v>
      </c>
      <c r="O58" s="7" t="s">
        <v>13</v>
      </c>
      <c r="P58" s="7" t="s">
        <v>513</v>
      </c>
      <c r="Q58" s="522" t="s">
        <v>14</v>
      </c>
      <c r="R58" s="522" t="s">
        <v>514</v>
      </c>
      <c r="S58" s="7" t="s">
        <v>5</v>
      </c>
      <c r="T58" s="8" t="s">
        <v>6</v>
      </c>
      <c r="U58" s="9"/>
      <c r="V58" s="2"/>
    </row>
    <row r="59" spans="1:22" ht="12.75">
      <c r="A59" s="3"/>
      <c r="B59" s="2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5"/>
      <c r="V59" s="2"/>
    </row>
    <row r="60" spans="1:22" ht="12.75">
      <c r="A60" s="3"/>
      <c r="B60" s="10" t="s">
        <v>10</v>
      </c>
      <c r="C60" s="565">
        <f>'[3]Group PC+LCV'!$I$75</f>
        <v>666321</v>
      </c>
      <c r="D60" s="566">
        <f>'[3]Group PC+LCV'!$J$75</f>
        <v>811307</v>
      </c>
      <c r="E60" s="566">
        <f>'[3]Group PC+LCV'!$F$75</f>
        <v>80875</v>
      </c>
      <c r="F60" s="566">
        <f>'[3]Group PC+LCV'!$G$75</f>
        <v>125378</v>
      </c>
      <c r="G60" s="525">
        <f>(C60/D60)-1</f>
        <v>-0.17870670412063494</v>
      </c>
      <c r="H60" s="526">
        <f>(E60/F60)-1</f>
        <v>-0.3549506292970058</v>
      </c>
      <c r="I60" s="11">
        <f>'[3]RENAULT PC+LCV'!$Q$75</f>
        <v>88170</v>
      </c>
      <c r="J60" s="11">
        <f>'[3]RENAULT PC+LCV'!$R$75</f>
        <v>94250</v>
      </c>
      <c r="K60" s="11">
        <f>'[3]RENAULT PC+LCV'!$M$75</f>
        <v>11806</v>
      </c>
      <c r="L60" s="11">
        <f>'[3]RENAULT PC+LCV'!$N$75</f>
        <v>13803</v>
      </c>
      <c r="M60" s="12">
        <f>IF(ISERROR((I60/J60)-1),"-",(I60/J60)-1)</f>
        <v>-0.06450928381962862</v>
      </c>
      <c r="N60" s="13">
        <f>IF(ISERROR((K60/L60)-1),"-",(K60/L60)-1)</f>
        <v>-0.1446786930377454</v>
      </c>
      <c r="O60" s="14">
        <f>I60/C60</f>
        <v>0.13232360979167698</v>
      </c>
      <c r="P60" s="12">
        <f>J60/D60</f>
        <v>0.11617057414764079</v>
      </c>
      <c r="Q60" s="12">
        <f>K60/E60</f>
        <v>0.14597836166924266</v>
      </c>
      <c r="R60" s="12">
        <f>L60/F60</f>
        <v>0.11009108456028968</v>
      </c>
      <c r="S60" s="15">
        <f>(O60-P60)*100</f>
        <v>1.6153035644036196</v>
      </c>
      <c r="T60" s="16">
        <f>(Q60-R60)*100</f>
        <v>3.588727710895298</v>
      </c>
      <c r="U60" s="17"/>
      <c r="V60" s="2"/>
    </row>
    <row r="61" spans="1:22" ht="12.75">
      <c r="A61" s="3"/>
      <c r="B61" s="18" t="s">
        <v>11</v>
      </c>
      <c r="C61" s="567"/>
      <c r="D61" s="568"/>
      <c r="E61" s="568"/>
      <c r="F61" s="568"/>
      <c r="G61" s="531"/>
      <c r="H61" s="532"/>
      <c r="I61" s="19">
        <f>'[3]DACIA PC+LCV'!$Q$75</f>
        <v>56161</v>
      </c>
      <c r="J61" s="19">
        <f>'[3]DACIA PC+LCV'!$R$75</f>
        <v>80124</v>
      </c>
      <c r="K61" s="19">
        <f>'[3]DACIA PC+LCV'!$M$75</f>
        <v>8612</v>
      </c>
      <c r="L61" s="19">
        <f>'[3]DACIA PC+LCV'!$N$75</f>
        <v>12860</v>
      </c>
      <c r="M61" s="20">
        <f>IF(ISERROR((I61/J61)-1),"-",(I61/J61)-1)</f>
        <v>-0.29907393540012983</v>
      </c>
      <c r="N61" s="21">
        <f>IF(ISERROR((K61/L61)-1),"-",(K61/L61)-1)</f>
        <v>-0.33032659409020215</v>
      </c>
      <c r="O61" s="22">
        <f>I61/C60</f>
        <v>0.08428520187717331</v>
      </c>
      <c r="P61" s="20">
        <f>J61/D60</f>
        <v>0.09875916268440924</v>
      </c>
      <c r="Q61" s="20">
        <f>K61/E60</f>
        <v>0.10648531684698609</v>
      </c>
      <c r="R61" s="20">
        <f>L61/F60</f>
        <v>0.1025698288375951</v>
      </c>
      <c r="S61" s="23">
        <f>(O61-P61)*100</f>
        <v>-1.4473960807235926</v>
      </c>
      <c r="T61" s="24">
        <f>(Q61-R61)*100</f>
        <v>0.3915488009390983</v>
      </c>
      <c r="U61" s="17"/>
      <c r="V61" s="2"/>
    </row>
    <row r="62" spans="1:22" ht="12.75">
      <c r="A62" s="3"/>
      <c r="B62" s="18" t="s">
        <v>527</v>
      </c>
      <c r="C62" s="567"/>
      <c r="D62" s="568"/>
      <c r="E62" s="568"/>
      <c r="F62" s="568"/>
      <c r="G62" s="531"/>
      <c r="H62" s="532"/>
      <c r="I62" s="19">
        <f>'[3]RSM PC'!$Q$75</f>
        <v>0</v>
      </c>
      <c r="J62" s="19">
        <f>'[3]RSM PC'!$R$75</f>
        <v>0</v>
      </c>
      <c r="K62" s="19">
        <f>'[3]RSM PC'!$M$75</f>
        <v>0</v>
      </c>
      <c r="L62" s="19">
        <f>'[3]RSM PC'!$N$75</f>
        <v>0</v>
      </c>
      <c r="M62" s="20" t="str">
        <f>IF(ISERROR((I62/J62)-1),"-",(I62/J62)-1)</f>
        <v>-</v>
      </c>
      <c r="N62" s="21" t="str">
        <f>IF(ISERROR((K62/L62)-1),"-",(K62/L62)-1)</f>
        <v>-</v>
      </c>
      <c r="O62" s="22">
        <f>I62/C60</f>
        <v>0</v>
      </c>
      <c r="P62" s="20">
        <f>J62/D60</f>
        <v>0</v>
      </c>
      <c r="Q62" s="20">
        <f>K62/E60</f>
        <v>0</v>
      </c>
      <c r="R62" s="20">
        <f>L62/F60</f>
        <v>0</v>
      </c>
      <c r="S62" s="23">
        <f>(O62-P62)*100</f>
        <v>0</v>
      </c>
      <c r="T62" s="24">
        <f>(Q62-R62)*100</f>
        <v>0</v>
      </c>
      <c r="U62" s="17"/>
      <c r="V62" s="2"/>
    </row>
    <row r="63" spans="1:22" ht="12.75">
      <c r="A63" s="3"/>
      <c r="B63" s="29" t="s">
        <v>12</v>
      </c>
      <c r="C63" s="569"/>
      <c r="D63" s="570"/>
      <c r="E63" s="570"/>
      <c r="F63" s="570"/>
      <c r="G63" s="556"/>
      <c r="H63" s="557"/>
      <c r="I63" s="30">
        <f>'[3]Group PC+LCV'!$Q$75</f>
        <v>144331</v>
      </c>
      <c r="J63" s="30">
        <f>'[3]Group PC+LCV'!$R$75</f>
        <v>174374</v>
      </c>
      <c r="K63" s="30">
        <f>'[3]Group PC+LCV'!$M$75</f>
        <v>20418</v>
      </c>
      <c r="L63" s="30">
        <f>'[3]Group PC+LCV'!$N$75</f>
        <v>26663</v>
      </c>
      <c r="M63" s="31">
        <f>IF(ISERROR((I63/J63)-1),"-",(I63/J63)-1)</f>
        <v>-0.17229059378118294</v>
      </c>
      <c r="N63" s="32">
        <f>IF(ISERROR((K63/L63)-1),"-",(K63/L63)-1)</f>
        <v>-0.23421970520946633</v>
      </c>
      <c r="O63" s="33">
        <f>I63/C60</f>
        <v>0.2166088116688503</v>
      </c>
      <c r="P63" s="31">
        <f>J63/D60</f>
        <v>0.21492973683205002</v>
      </c>
      <c r="Q63" s="31">
        <f>K63/E60</f>
        <v>0.25246367851622875</v>
      </c>
      <c r="R63" s="31">
        <f>L63/F60</f>
        <v>0.2126609133978848</v>
      </c>
      <c r="S63" s="34">
        <f>(O63-P63)*100</f>
        <v>0.16790748368002706</v>
      </c>
      <c r="T63" s="35">
        <f>(Q63-R63)*100</f>
        <v>3.980276511834396</v>
      </c>
      <c r="U63" s="17"/>
      <c r="V63" s="2"/>
    </row>
    <row r="64" spans="1:22" ht="13.5" thickBot="1">
      <c r="A64" s="3"/>
      <c r="B64" s="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5"/>
      <c r="V64" s="2"/>
    </row>
    <row r="65" spans="1:22" ht="30">
      <c r="A65" s="1"/>
      <c r="B65" s="518" t="s">
        <v>528</v>
      </c>
      <c r="C65" s="518"/>
      <c r="D65" s="518"/>
      <c r="E65" s="518"/>
      <c r="F65" s="518"/>
      <c r="G65" s="518"/>
      <c r="H65" s="518"/>
      <c r="I65" s="518"/>
      <c r="J65" s="518"/>
      <c r="K65" s="518"/>
      <c r="L65" s="518"/>
      <c r="M65" s="518"/>
      <c r="N65" s="518"/>
      <c r="O65" s="518"/>
      <c r="P65" s="518"/>
      <c r="Q65" s="518"/>
      <c r="R65" s="518"/>
      <c r="S65" s="518"/>
      <c r="T65" s="518"/>
      <c r="U65" s="519"/>
      <c r="V65" s="2"/>
    </row>
    <row r="66" spans="1:22" ht="12.75">
      <c r="A66" s="3"/>
      <c r="B66" s="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5"/>
      <c r="V66" s="2"/>
    </row>
    <row r="67" spans="1:22" ht="12.75">
      <c r="A67" s="3"/>
      <c r="B67" s="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5"/>
      <c r="V67" s="2"/>
    </row>
    <row r="68" spans="1:22" ht="15.75">
      <c r="A68" s="3"/>
      <c r="B68" s="2"/>
      <c r="C68" s="513" t="s">
        <v>0</v>
      </c>
      <c r="D68" s="514"/>
      <c r="E68" s="514"/>
      <c r="F68" s="514"/>
      <c r="G68" s="514"/>
      <c r="H68" s="517"/>
      <c r="I68" s="513" t="s">
        <v>525</v>
      </c>
      <c r="J68" s="514"/>
      <c r="K68" s="514"/>
      <c r="L68" s="514"/>
      <c r="M68" s="514"/>
      <c r="N68" s="517"/>
      <c r="O68" s="513" t="s">
        <v>1</v>
      </c>
      <c r="P68" s="514"/>
      <c r="Q68" s="514"/>
      <c r="R68" s="514"/>
      <c r="S68" s="514"/>
      <c r="T68" s="517"/>
      <c r="U68" s="6"/>
      <c r="V68" s="2"/>
    </row>
    <row r="69" spans="1:22" ht="25.5">
      <c r="A69" s="3"/>
      <c r="B69" s="520" t="s">
        <v>2</v>
      </c>
      <c r="C69" s="521" t="s">
        <v>13</v>
      </c>
      <c r="D69" s="7" t="s">
        <v>513</v>
      </c>
      <c r="E69" s="522" t="s">
        <v>14</v>
      </c>
      <c r="F69" s="522" t="s">
        <v>514</v>
      </c>
      <c r="G69" s="7" t="s">
        <v>3</v>
      </c>
      <c r="H69" s="8" t="s">
        <v>4</v>
      </c>
      <c r="I69" s="7" t="s">
        <v>13</v>
      </c>
      <c r="J69" s="7" t="s">
        <v>513</v>
      </c>
      <c r="K69" s="522" t="s">
        <v>14</v>
      </c>
      <c r="L69" s="522" t="s">
        <v>514</v>
      </c>
      <c r="M69" s="7" t="s">
        <v>3</v>
      </c>
      <c r="N69" s="8" t="s">
        <v>4</v>
      </c>
      <c r="O69" s="7" t="s">
        <v>13</v>
      </c>
      <c r="P69" s="7" t="s">
        <v>513</v>
      </c>
      <c r="Q69" s="522" t="s">
        <v>14</v>
      </c>
      <c r="R69" s="522" t="s">
        <v>514</v>
      </c>
      <c r="S69" s="7" t="s">
        <v>5</v>
      </c>
      <c r="T69" s="8" t="s">
        <v>6</v>
      </c>
      <c r="U69" s="9"/>
      <c r="V69" s="2"/>
    </row>
    <row r="70" spans="1:22" ht="12.75">
      <c r="A70" s="3"/>
      <c r="B70" s="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5"/>
      <c r="V70" s="2"/>
    </row>
    <row r="71" spans="1:22" ht="12.75">
      <c r="A71" s="3"/>
      <c r="B71" s="10" t="s">
        <v>10</v>
      </c>
      <c r="C71" s="565">
        <f>'[3]Group PC+LCV'!$I$142</f>
        <v>2956208</v>
      </c>
      <c r="D71" s="566">
        <f>'[3]Group PC+LCV'!$J$142</f>
        <v>3335710</v>
      </c>
      <c r="E71" s="566">
        <f>'[3]Group PC+LCV'!$F$142</f>
        <v>457082</v>
      </c>
      <c r="F71" s="566">
        <f>'[3]Group PC+LCV'!$G$142</f>
        <v>522724</v>
      </c>
      <c r="G71" s="525">
        <f>(C71/D71)-1</f>
        <v>-0.11376948235907802</v>
      </c>
      <c r="H71" s="526">
        <f>(E71/F71)-1</f>
        <v>-0.1255767862198789</v>
      </c>
      <c r="I71" s="11">
        <f>'[3]RENAULT PC+LCV'!$Q$142</f>
        <v>132164</v>
      </c>
      <c r="J71" s="11">
        <f>'[3]RENAULT PC+LCV'!$R$142</f>
        <v>157624</v>
      </c>
      <c r="K71" s="11">
        <f>'[3]RENAULT PC+LCV'!$M$142</f>
        <v>22493</v>
      </c>
      <c r="L71" s="11">
        <f>'[3]RENAULT PC+LCV'!$N$142</f>
        <v>22559</v>
      </c>
      <c r="M71" s="12">
        <f>IF(ISERROR((I71/J71)-1),"-",(I71/J71)-1)</f>
        <v>-0.1615236258437801</v>
      </c>
      <c r="N71" s="13">
        <f>IF(ISERROR((K71/L71)-1),"-",(K71/L71)-1)</f>
        <v>-0.002925661598475071</v>
      </c>
      <c r="O71" s="14">
        <f>I71/C71</f>
        <v>0.04470727364245006</v>
      </c>
      <c r="P71" s="12">
        <f>J71/D71</f>
        <v>0.047253508248618736</v>
      </c>
      <c r="Q71" s="12">
        <f>K71/E71</f>
        <v>0.04920998857972968</v>
      </c>
      <c r="R71" s="12">
        <f>L71/F71</f>
        <v>0.04315661802404328</v>
      </c>
      <c r="S71" s="15">
        <f>(O71-P71)*100</f>
        <v>-0.2546234606168679</v>
      </c>
      <c r="T71" s="16">
        <f>(Q71-R71)*100</f>
        <v>0.6053370555686395</v>
      </c>
      <c r="U71" s="17"/>
      <c r="V71" s="2"/>
    </row>
    <row r="72" spans="1:22" ht="12.75">
      <c r="A72" s="3"/>
      <c r="B72" s="18" t="s">
        <v>11</v>
      </c>
      <c r="C72" s="567"/>
      <c r="D72" s="568"/>
      <c r="E72" s="568"/>
      <c r="F72" s="568"/>
      <c r="G72" s="531"/>
      <c r="H72" s="532"/>
      <c r="I72" s="19">
        <f>'[3]DACIA PC+LCV'!$Q$142</f>
        <v>631</v>
      </c>
      <c r="J72" s="19">
        <f>'[3]DACIA PC+LCV'!$R$142</f>
        <v>411</v>
      </c>
      <c r="K72" s="19">
        <f>'[3]DACIA PC+LCV'!$M$142</f>
        <v>98</v>
      </c>
      <c r="L72" s="19">
        <f>'[3]DACIA PC+LCV'!$N$142</f>
        <v>51</v>
      </c>
      <c r="M72" s="20">
        <f>IF(ISERROR((I74/J74)-1),"-",(I74/J74)-1)</f>
        <v>-0.160020321633759</v>
      </c>
      <c r="N72" s="21">
        <f>IF(ISERROR((K74/L74)-1),"-",(K74/L74)-1)</f>
        <v>0.0019720408431569414</v>
      </c>
      <c r="O72" s="22">
        <f>I74/C71</f>
        <v>0.04530229266682182</v>
      </c>
      <c r="P72" s="20">
        <f>J74/D71</f>
        <v>0.04779672093797123</v>
      </c>
      <c r="Q72" s="20">
        <f>K74/E71</f>
        <v>0.05002165913337213</v>
      </c>
      <c r="R72" s="20">
        <f>L74/F71</f>
        <v>0.043654012442512685</v>
      </c>
      <c r="S72" s="23">
        <f>(O74-P74)*100</f>
        <v>-0.24944282711494084</v>
      </c>
      <c r="T72" s="24">
        <f>(Q74-R74)*100</f>
        <v>0.6367646690859443</v>
      </c>
      <c r="U72" s="17"/>
      <c r="V72" s="2"/>
    </row>
    <row r="73" spans="1:22" ht="12.75">
      <c r="A73" s="3"/>
      <c r="B73" s="18" t="s">
        <v>527</v>
      </c>
      <c r="C73" s="567"/>
      <c r="D73" s="568"/>
      <c r="E73" s="568"/>
      <c r="F73" s="568"/>
      <c r="G73" s="531"/>
      <c r="H73" s="532"/>
      <c r="I73" s="19">
        <f>'[3]RSM PC'!$Q$142</f>
        <v>1128</v>
      </c>
      <c r="J73" s="19">
        <f>'[3]RSM PC'!$R$142</f>
        <v>1401</v>
      </c>
      <c r="K73" s="19">
        <f>'[3]RSM PC'!$M$142</f>
        <v>273</v>
      </c>
      <c r="L73" s="19">
        <f>'[3]RSM PC'!$N$142</f>
        <v>209</v>
      </c>
      <c r="M73" s="20">
        <f>IF(ISERROR((I73/J73)-1),"-",(I73/J73)-1)</f>
        <v>-0.19486081370449682</v>
      </c>
      <c r="N73" s="21">
        <f>IF(ISERROR((K73/L73)-1),"-",(K73/L73)-1)</f>
        <v>0.30622009569377995</v>
      </c>
      <c r="O73" s="22">
        <f>I73/C71</f>
        <v>0.0003815699030650076</v>
      </c>
      <c r="P73" s="20">
        <f>J73/D71</f>
        <v>0.0004200005396152543</v>
      </c>
      <c r="Q73" s="20">
        <f>K73/E71</f>
        <v>0.0005972670111708622</v>
      </c>
      <c r="R73" s="20">
        <f>L73/F71</f>
        <v>0.00039982859023117364</v>
      </c>
      <c r="S73" s="23">
        <f>(O73-P73)*100</f>
        <v>-0.0038430636550246698</v>
      </c>
      <c r="T73" s="24">
        <f>(Q73-R73)*100</f>
        <v>0.01974384209396885</v>
      </c>
      <c r="U73" s="17"/>
      <c r="V73" s="2"/>
    </row>
    <row r="74" spans="1:22" ht="12.75">
      <c r="A74" s="3"/>
      <c r="B74" s="29" t="s">
        <v>12</v>
      </c>
      <c r="C74" s="569"/>
      <c r="D74" s="570"/>
      <c r="E74" s="570"/>
      <c r="F74" s="570"/>
      <c r="G74" s="556"/>
      <c r="H74" s="557"/>
      <c r="I74" s="30">
        <f>'[3]Group PC+LCV'!$Q$142</f>
        <v>133923</v>
      </c>
      <c r="J74" s="30">
        <f>'[3]Group PC+LCV'!$R$142</f>
        <v>159436</v>
      </c>
      <c r="K74" s="30">
        <f>'[3]Group PC+LCV'!$M$142</f>
        <v>22864</v>
      </c>
      <c r="L74" s="30">
        <f>'[3]Group PC+LCV'!$N$142</f>
        <v>22819</v>
      </c>
      <c r="M74" s="31">
        <f>IF(ISERROR((I74/J74)-1),"-",(I74/J74)-1)</f>
        <v>-0.160020321633759</v>
      </c>
      <c r="N74" s="32">
        <f>IF(ISERROR((K74/L74)-1),"-",(K74/L74)-1)</f>
        <v>0.0019720408431569414</v>
      </c>
      <c r="O74" s="33">
        <f>I74/C71</f>
        <v>0.04530229266682182</v>
      </c>
      <c r="P74" s="31">
        <f>J74/D71</f>
        <v>0.04779672093797123</v>
      </c>
      <c r="Q74" s="31">
        <f>K74/E71</f>
        <v>0.05002165913337213</v>
      </c>
      <c r="R74" s="31">
        <f>L74/F71</f>
        <v>0.043654012442512685</v>
      </c>
      <c r="S74" s="34">
        <f>(O74-P74)*100</f>
        <v>-0.24944282711494084</v>
      </c>
      <c r="T74" s="35">
        <f>(Q74-R74)*100</f>
        <v>0.6367646690859443</v>
      </c>
      <c r="U74" s="17"/>
      <c r="V74" s="2"/>
    </row>
    <row r="75" spans="1:22" ht="12.75">
      <c r="A75" s="3"/>
      <c r="B75" s="2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5"/>
      <c r="V75" s="2"/>
    </row>
    <row r="76" spans="1:22" ht="13.5" thickBot="1">
      <c r="A76" s="26"/>
      <c r="B76" s="26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571"/>
      <c r="V76" s="2"/>
    </row>
    <row r="77" spans="1:22" ht="30">
      <c r="A77" s="1"/>
      <c r="B77" s="518" t="s">
        <v>529</v>
      </c>
      <c r="C77" s="518"/>
      <c r="D77" s="518"/>
      <c r="E77" s="518"/>
      <c r="F77" s="518"/>
      <c r="G77" s="518"/>
      <c r="H77" s="518"/>
      <c r="I77" s="518"/>
      <c r="J77" s="518"/>
      <c r="K77" s="518"/>
      <c r="L77" s="518"/>
      <c r="M77" s="518"/>
      <c r="N77" s="518"/>
      <c r="O77" s="518"/>
      <c r="P77" s="518"/>
      <c r="Q77" s="518"/>
      <c r="R77" s="518"/>
      <c r="S77" s="518"/>
      <c r="T77" s="518"/>
      <c r="U77" s="519"/>
      <c r="V77" s="2"/>
    </row>
    <row r="78" spans="1:22" ht="12.75">
      <c r="A78" s="3"/>
      <c r="B78" s="2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5"/>
      <c r="V78" s="2"/>
    </row>
    <row r="79" spans="1:22" ht="12.75">
      <c r="A79" s="3"/>
      <c r="B79" s="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5"/>
      <c r="V79" s="2"/>
    </row>
    <row r="80" spans="1:22" ht="15.75">
      <c r="A80" s="3"/>
      <c r="B80" s="2"/>
      <c r="C80" s="513" t="s">
        <v>0</v>
      </c>
      <c r="D80" s="514"/>
      <c r="E80" s="514"/>
      <c r="F80" s="514"/>
      <c r="G80" s="514"/>
      <c r="H80" s="517"/>
      <c r="I80" s="513" t="s">
        <v>525</v>
      </c>
      <c r="J80" s="514"/>
      <c r="K80" s="514"/>
      <c r="L80" s="514"/>
      <c r="M80" s="514"/>
      <c r="N80" s="517"/>
      <c r="O80" s="513" t="s">
        <v>1</v>
      </c>
      <c r="P80" s="514"/>
      <c r="Q80" s="514"/>
      <c r="R80" s="514"/>
      <c r="S80" s="514"/>
      <c r="T80" s="517"/>
      <c r="U80" s="6"/>
      <c r="V80" s="2"/>
    </row>
    <row r="81" spans="1:22" ht="25.5">
      <c r="A81" s="3"/>
      <c r="B81" s="520" t="s">
        <v>2</v>
      </c>
      <c r="C81" s="521" t="s">
        <v>13</v>
      </c>
      <c r="D81" s="7" t="s">
        <v>513</v>
      </c>
      <c r="E81" s="522" t="s">
        <v>14</v>
      </c>
      <c r="F81" s="522" t="s">
        <v>514</v>
      </c>
      <c r="G81" s="7" t="s">
        <v>3</v>
      </c>
      <c r="H81" s="8" t="s">
        <v>4</v>
      </c>
      <c r="I81" s="7" t="s">
        <v>13</v>
      </c>
      <c r="J81" s="7" t="s">
        <v>513</v>
      </c>
      <c r="K81" s="522" t="s">
        <v>14</v>
      </c>
      <c r="L81" s="522" t="s">
        <v>514</v>
      </c>
      <c r="M81" s="7" t="s">
        <v>3</v>
      </c>
      <c r="N81" s="8" t="s">
        <v>4</v>
      </c>
      <c r="O81" s="7" t="s">
        <v>13</v>
      </c>
      <c r="P81" s="7" t="s">
        <v>513</v>
      </c>
      <c r="Q81" s="522" t="s">
        <v>14</v>
      </c>
      <c r="R81" s="522" t="s">
        <v>514</v>
      </c>
      <c r="S81" s="7" t="s">
        <v>5</v>
      </c>
      <c r="T81" s="8" t="s">
        <v>6</v>
      </c>
      <c r="U81" s="9"/>
      <c r="V81" s="2"/>
    </row>
    <row r="82" spans="1:22" ht="12.75">
      <c r="A82" s="3"/>
      <c r="B82" s="2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5"/>
      <c r="V82" s="2"/>
    </row>
    <row r="83" spans="1:22" ht="12.75">
      <c r="A83" s="3"/>
      <c r="B83" s="10" t="s">
        <v>10</v>
      </c>
      <c r="C83" s="565">
        <f>'[3]Group PC+LCV'!$I$261</f>
        <v>14565839.000000002</v>
      </c>
      <c r="D83" s="566">
        <f>'[3]Group PC+LCV'!$J$261</f>
        <v>14268880</v>
      </c>
      <c r="E83" s="566">
        <f>'[3]Group PC+LCV'!$F$261</f>
        <v>2247174</v>
      </c>
      <c r="F83" s="566">
        <f>'[3]Group PC+LCV'!$G$261</f>
        <v>1893994</v>
      </c>
      <c r="G83" s="525">
        <f>(C83/D83)-1</f>
        <v>0.02081165445360833</v>
      </c>
      <c r="H83" s="526">
        <f>(E83/F83)-1</f>
        <v>0.18647366359133133</v>
      </c>
      <c r="I83" s="11">
        <f>'[3]RENAULT PC+LCV'!$Q$261</f>
        <v>45916</v>
      </c>
      <c r="J83" s="11">
        <f>'[3]RENAULT PC+LCV'!$R$261</f>
        <v>64281</v>
      </c>
      <c r="K83" s="11">
        <f>'[3]RENAULT PC+LCV'!$M$261</f>
        <v>7019</v>
      </c>
      <c r="L83" s="11">
        <f>'[3]RENAULT PC+LCV'!$N$261</f>
        <v>8770</v>
      </c>
      <c r="M83" s="12">
        <f>IF(ISERROR((I83/J83)-1),"-",(I83/J83)-1)</f>
        <v>-0.2856987290179057</v>
      </c>
      <c r="N83" s="13">
        <f>IF(ISERROR((K83/L83)-1),"-",(K83/L83)-1)</f>
        <v>-0.19965792474344357</v>
      </c>
      <c r="O83" s="14">
        <f>I83/C83</f>
        <v>0.003152307258098898</v>
      </c>
      <c r="P83" s="12">
        <f>J83/D83</f>
        <v>0.004504978666861029</v>
      </c>
      <c r="Q83" s="12">
        <f>K83/E83</f>
        <v>0.0031234786447333408</v>
      </c>
      <c r="R83" s="12">
        <f>L83/F83</f>
        <v>0.004630426495543281</v>
      </c>
      <c r="S83" s="15">
        <f>(O83-P83)*100</f>
        <v>-0.13526714087621305</v>
      </c>
      <c r="T83" s="16">
        <f>(Q83-R83)*100</f>
        <v>-0.15069478508099401</v>
      </c>
      <c r="U83" s="17"/>
      <c r="V83" s="2"/>
    </row>
    <row r="84" spans="1:22" ht="12.75">
      <c r="A84" s="3"/>
      <c r="B84" s="18" t="s">
        <v>11</v>
      </c>
      <c r="C84" s="567"/>
      <c r="D84" s="568"/>
      <c r="E84" s="568"/>
      <c r="F84" s="568"/>
      <c r="G84" s="531"/>
      <c r="H84" s="532"/>
      <c r="I84" s="19">
        <f>'[3]DACIA PC+LCV'!$Q$261</f>
        <v>1927</v>
      </c>
      <c r="J84" s="19">
        <f>'[3]DACIA PC+LCV'!$R$261</f>
        <v>1827</v>
      </c>
      <c r="K84" s="19">
        <f>'[3]DACIA PC+LCV'!$M$261</f>
        <v>249</v>
      </c>
      <c r="L84" s="19">
        <f>'[3]DACIA PC+LCV'!$N$261</f>
        <v>221</v>
      </c>
      <c r="M84" s="20">
        <f>IF(ISERROR((I84/J84)-1),"-",(I84/J84)-1)</f>
        <v>0.054734537493158264</v>
      </c>
      <c r="N84" s="21">
        <f>IF(ISERROR((K84/L84)-1),"-",(K84/L84)-1)</f>
        <v>0.12669683257918551</v>
      </c>
      <c r="O84" s="22">
        <f>I84/C83</f>
        <v>0.0001322958464665166</v>
      </c>
      <c r="P84" s="20">
        <f>J84/D83</f>
        <v>0.00012804088337697143</v>
      </c>
      <c r="Q84" s="20">
        <f>K84/E83</f>
        <v>0.00011080583880019972</v>
      </c>
      <c r="R84" s="20">
        <f>L84/F83</f>
        <v>0.0001166846357485821</v>
      </c>
      <c r="S84" s="23">
        <f>(O84-P84)*100</f>
        <v>0.00042549630895451836</v>
      </c>
      <c r="T84" s="24">
        <f>(Q84-R84)*100</f>
        <v>-0.0005878796948382382</v>
      </c>
      <c r="U84" s="17"/>
      <c r="V84" s="2"/>
    </row>
    <row r="85" spans="1:22" ht="12.75">
      <c r="A85" s="3"/>
      <c r="B85" s="18" t="s">
        <v>527</v>
      </c>
      <c r="C85" s="567"/>
      <c r="D85" s="568"/>
      <c r="E85" s="568"/>
      <c r="F85" s="568"/>
      <c r="G85" s="531"/>
      <c r="H85" s="532"/>
      <c r="I85" s="19">
        <f>'[3]RSM PC'!$Q$261</f>
        <v>67269</v>
      </c>
      <c r="J85" s="19">
        <f>'[3]RSM PC'!$R$261</f>
        <v>62200</v>
      </c>
      <c r="K85" s="19">
        <f>'[3]RSM PC'!$M$261</f>
        <v>13656</v>
      </c>
      <c r="L85" s="19">
        <f>'[3]RSM PC'!$N$261</f>
        <v>9641</v>
      </c>
      <c r="M85" s="20">
        <f>IF(ISERROR((I85/J85)-1),"-",(I85/J85)-1)</f>
        <v>0.08149517684887453</v>
      </c>
      <c r="N85" s="21">
        <f>IF(ISERROR((K85/L85)-1),"-",(K85/L85)-1)</f>
        <v>0.41645057566642474</v>
      </c>
      <c r="O85" s="22">
        <f>I85/C83</f>
        <v>0.004618271559914948</v>
      </c>
      <c r="P85" s="20">
        <f>J85/D83</f>
        <v>0.004359136806813149</v>
      </c>
      <c r="Q85" s="20">
        <f>K85/E83</f>
        <v>0.00607696600263264</v>
      </c>
      <c r="R85" s="20">
        <f>L85/F83</f>
        <v>0.005090301236434751</v>
      </c>
      <c r="S85" s="23">
        <f>(O85-P85)*100</f>
        <v>0.025913475310179908</v>
      </c>
      <c r="T85" s="24">
        <f>(Q85-R85)*100</f>
        <v>0.09866647661978889</v>
      </c>
      <c r="U85" s="17"/>
      <c r="V85" s="2"/>
    </row>
    <row r="86" spans="1:22" ht="12.75">
      <c r="A86" s="3"/>
      <c r="B86" s="29" t="s">
        <v>12</v>
      </c>
      <c r="C86" s="569"/>
      <c r="D86" s="570"/>
      <c r="E86" s="570"/>
      <c r="F86" s="570"/>
      <c r="G86" s="556"/>
      <c r="H86" s="557"/>
      <c r="I86" s="30">
        <f>'[3]Group PC+LCV'!$Q$261</f>
        <v>115112</v>
      </c>
      <c r="J86" s="30">
        <f>'[3]Group PC+LCV'!$R$261</f>
        <v>128308</v>
      </c>
      <c r="K86" s="30">
        <f>'[3]Group PC+LCV'!$M$261</f>
        <v>20924</v>
      </c>
      <c r="L86" s="30">
        <f>'[3]Group PC+LCV'!$N$261</f>
        <v>18632</v>
      </c>
      <c r="M86" s="31">
        <f>IF(ISERROR((I86/J86)-1),"-",(I86/J86)-1)</f>
        <v>-0.10284627614801878</v>
      </c>
      <c r="N86" s="32">
        <f>IF(ISERROR((K86/L86)-1),"-",(K86/L86)-1)</f>
        <v>0.12301416917131824</v>
      </c>
      <c r="O86" s="33">
        <f>I86/C83</f>
        <v>0.007902874664480364</v>
      </c>
      <c r="P86" s="31">
        <f>J86/D83</f>
        <v>0.008992156357051148</v>
      </c>
      <c r="Q86" s="31">
        <f>K86/E83</f>
        <v>0.00931125048616618</v>
      </c>
      <c r="R86" s="31">
        <f>L86/F83</f>
        <v>0.009837412367726613</v>
      </c>
      <c r="S86" s="34">
        <f>(O86-P86)*100</f>
        <v>-0.10892816925707846</v>
      </c>
      <c r="T86" s="35">
        <f>(Q86-R86)*100</f>
        <v>-0.0526161881560433</v>
      </c>
      <c r="U86" s="17"/>
      <c r="V86" s="2"/>
    </row>
    <row r="87" spans="1:22" ht="13.5" thickBot="1">
      <c r="A87" s="25"/>
      <c r="B87" s="26"/>
      <c r="C87" s="572"/>
      <c r="D87" s="573"/>
      <c r="E87" s="573"/>
      <c r="F87" s="573"/>
      <c r="G87" s="574"/>
      <c r="H87" s="574"/>
      <c r="I87" s="575"/>
      <c r="J87" s="575"/>
      <c r="K87" s="575"/>
      <c r="L87" s="575"/>
      <c r="M87" s="576"/>
      <c r="N87" s="576"/>
      <c r="O87" s="576"/>
      <c r="P87" s="576"/>
      <c r="Q87" s="576"/>
      <c r="R87" s="576"/>
      <c r="S87" s="577"/>
      <c r="T87" s="577"/>
      <c r="U87" s="578"/>
      <c r="V87" s="2"/>
    </row>
    <row r="88" spans="1:22" ht="13.5" thickBot="1">
      <c r="A88" s="2"/>
      <c r="B88" s="2"/>
      <c r="C88" s="579"/>
      <c r="D88" s="580"/>
      <c r="E88" s="580"/>
      <c r="F88" s="580"/>
      <c r="G88" s="581"/>
      <c r="H88" s="581"/>
      <c r="I88" s="19"/>
      <c r="J88" s="19"/>
      <c r="K88" s="19"/>
      <c r="L88" s="19"/>
      <c r="M88" s="20"/>
      <c r="N88" s="20"/>
      <c r="O88" s="20"/>
      <c r="P88" s="20"/>
      <c r="Q88" s="20"/>
      <c r="R88" s="20"/>
      <c r="S88" s="23"/>
      <c r="T88" s="23"/>
      <c r="U88" s="37"/>
      <c r="V88" s="2"/>
    </row>
    <row r="89" spans="1:22" ht="30">
      <c r="A89" s="2"/>
      <c r="B89" s="518" t="s">
        <v>530</v>
      </c>
      <c r="C89" s="518"/>
      <c r="D89" s="518"/>
      <c r="E89" s="518"/>
      <c r="F89" s="518"/>
      <c r="G89" s="518"/>
      <c r="H89" s="518"/>
      <c r="I89" s="518"/>
      <c r="J89" s="518"/>
      <c r="K89" s="518"/>
      <c r="L89" s="518"/>
      <c r="M89" s="518"/>
      <c r="N89" s="518"/>
      <c r="O89" s="518"/>
      <c r="P89" s="518"/>
      <c r="Q89" s="518"/>
      <c r="R89" s="518"/>
      <c r="S89" s="518"/>
      <c r="T89" s="518"/>
      <c r="U89" s="519"/>
      <c r="V89" s="2"/>
    </row>
    <row r="90" spans="1:22" ht="12.75">
      <c r="A90" s="2"/>
      <c r="B90" s="2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5"/>
      <c r="V90" s="2"/>
    </row>
    <row r="91" spans="1:22" ht="12.75">
      <c r="A91" s="2"/>
      <c r="B91" s="2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5"/>
      <c r="V91" s="2"/>
    </row>
    <row r="92" spans="1:22" ht="15.75">
      <c r="A92" s="2"/>
      <c r="B92" s="2"/>
      <c r="C92" s="513" t="s">
        <v>0</v>
      </c>
      <c r="D92" s="514"/>
      <c r="E92" s="514"/>
      <c r="F92" s="514"/>
      <c r="G92" s="514"/>
      <c r="H92" s="517"/>
      <c r="I92" s="513" t="s">
        <v>525</v>
      </c>
      <c r="J92" s="514"/>
      <c r="K92" s="514"/>
      <c r="L92" s="514"/>
      <c r="M92" s="514"/>
      <c r="N92" s="517"/>
      <c r="O92" s="513" t="s">
        <v>1</v>
      </c>
      <c r="P92" s="514"/>
      <c r="Q92" s="514"/>
      <c r="R92" s="514"/>
      <c r="S92" s="514"/>
      <c r="T92" s="517"/>
      <c r="U92" s="6"/>
      <c r="V92" s="2"/>
    </row>
    <row r="93" spans="1:22" ht="25.5">
      <c r="A93" s="2"/>
      <c r="B93" s="520" t="s">
        <v>2</v>
      </c>
      <c r="C93" s="521" t="s">
        <v>13</v>
      </c>
      <c r="D93" s="7" t="s">
        <v>513</v>
      </c>
      <c r="E93" s="522" t="s">
        <v>14</v>
      </c>
      <c r="F93" s="522" t="s">
        <v>514</v>
      </c>
      <c r="G93" s="7" t="s">
        <v>3</v>
      </c>
      <c r="H93" s="8" t="s">
        <v>4</v>
      </c>
      <c r="I93" s="7" t="s">
        <v>13</v>
      </c>
      <c r="J93" s="7" t="s">
        <v>513</v>
      </c>
      <c r="K93" s="522" t="s">
        <v>14</v>
      </c>
      <c r="L93" s="522" t="s">
        <v>514</v>
      </c>
      <c r="M93" s="7" t="s">
        <v>3</v>
      </c>
      <c r="N93" s="8" t="s">
        <v>4</v>
      </c>
      <c r="O93" s="7" t="s">
        <v>13</v>
      </c>
      <c r="P93" s="7" t="s">
        <v>513</v>
      </c>
      <c r="Q93" s="522" t="s">
        <v>14</v>
      </c>
      <c r="R93" s="522" t="s">
        <v>514</v>
      </c>
      <c r="S93" s="7" t="s">
        <v>5</v>
      </c>
      <c r="T93" s="8" t="s">
        <v>6</v>
      </c>
      <c r="U93" s="9"/>
      <c r="V93" s="2"/>
    </row>
    <row r="94" spans="1:22" ht="12.75">
      <c r="A94" s="2"/>
      <c r="B94" s="2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5"/>
      <c r="V94" s="2"/>
    </row>
    <row r="95" spans="1:22" ht="12.75">
      <c r="A95" s="2"/>
      <c r="B95" s="10" t="s">
        <v>10</v>
      </c>
      <c r="C95" s="565">
        <f>'[3]Group PC+LCV'!$I$91</f>
        <v>1074175</v>
      </c>
      <c r="D95" s="566">
        <f>'[3]Group PC+LCV'!$J$91</f>
        <v>2276423</v>
      </c>
      <c r="E95" s="566">
        <f>'[3]Group PC+LCV'!$F$91</f>
        <v>144060</v>
      </c>
      <c r="F95" s="566">
        <f>'[3]Group PC+LCV'!$G$91</f>
        <v>353230</v>
      </c>
      <c r="G95" s="525">
        <f>(C95/D95)-1</f>
        <v>-0.5281303167293601</v>
      </c>
      <c r="H95" s="526">
        <f>(E95/F95)-1</f>
        <v>-0.592163746001189</v>
      </c>
      <c r="I95" s="11">
        <f>'[3]RENAULT PC+LCV'!$Q$91</f>
        <v>45176</v>
      </c>
      <c r="J95" s="11">
        <f>'[3]RENAULT PC+LCV'!$R$91</f>
        <v>71264</v>
      </c>
      <c r="K95" s="11">
        <f>'[3]RENAULT PC+LCV'!$M$91</f>
        <v>6928</v>
      </c>
      <c r="L95" s="11">
        <f>'[3]RENAULT PC+LCV'!$N$91</f>
        <v>11784</v>
      </c>
      <c r="M95" s="12">
        <f>IF(ISERROR((I95/J95)-1),"-",(I95/J95)-1)</f>
        <v>-0.3660754378087113</v>
      </c>
      <c r="N95" s="13">
        <f>IF(ISERROR((K95/L95)-1),"-",(K95/L95)-1)</f>
        <v>-0.4120841819416158</v>
      </c>
      <c r="O95" s="14">
        <f>I95/C95</f>
        <v>0.0420564619359043</v>
      </c>
      <c r="P95" s="12">
        <f>J95/D95</f>
        <v>0.031305253900527276</v>
      </c>
      <c r="Q95" s="12">
        <f>K95/E95</f>
        <v>0.04809107316395946</v>
      </c>
      <c r="R95" s="12">
        <f>L95/F95</f>
        <v>0.03336069982730799</v>
      </c>
      <c r="S95" s="15">
        <f>(O95-P95)*100</f>
        <v>1.0751208035377027</v>
      </c>
      <c r="T95" s="16">
        <f>(Q95-R95)*100</f>
        <v>1.4730373336651477</v>
      </c>
      <c r="U95" s="17"/>
      <c r="V95" s="2"/>
    </row>
    <row r="96" spans="1:22" ht="12.75">
      <c r="A96" s="2"/>
      <c r="B96" s="18" t="s">
        <v>11</v>
      </c>
      <c r="C96" s="567"/>
      <c r="D96" s="568"/>
      <c r="E96" s="568"/>
      <c r="F96" s="568"/>
      <c r="G96" s="531"/>
      <c r="H96" s="532"/>
      <c r="I96" s="19">
        <f>'[3]DACIA PC+LCV'!$Q$91</f>
        <v>2635</v>
      </c>
      <c r="J96" s="19">
        <f>'[3]DACIA PC+LCV'!$R$91</f>
        <v>8421</v>
      </c>
      <c r="K96" s="19">
        <f>'[3]DACIA PC+LCV'!$M$91</f>
        <v>402</v>
      </c>
      <c r="L96" s="19">
        <f>'[3]DACIA PC+LCV'!$N$91</f>
        <v>1814</v>
      </c>
      <c r="M96" s="20">
        <f>IF(ISERROR((I96/J96)-1),"-",(I96/J96)-1)</f>
        <v>-0.6870917943237145</v>
      </c>
      <c r="N96" s="21">
        <f>IF(ISERROR((K96/L96)-1),"-",(K96/L96)-1)</f>
        <v>-0.7783902976846747</v>
      </c>
      <c r="O96" s="22">
        <f>I96/C95</f>
        <v>0.0024530453603928597</v>
      </c>
      <c r="P96" s="20">
        <f>J96/D95</f>
        <v>0.003699224616866022</v>
      </c>
      <c r="Q96" s="20">
        <f>K96/E95</f>
        <v>0.0027905039566847147</v>
      </c>
      <c r="R96" s="20">
        <f>L96/F95</f>
        <v>0.005135464145174532</v>
      </c>
      <c r="S96" s="23">
        <f>(O96-P96)*100</f>
        <v>-0.12461792564731622</v>
      </c>
      <c r="T96" s="24">
        <f>(Q96-R96)*100</f>
        <v>-0.23449601884898175</v>
      </c>
      <c r="U96" s="17"/>
      <c r="V96" s="2"/>
    </row>
    <row r="97" spans="1:22" ht="12.75">
      <c r="A97" s="2"/>
      <c r="B97" s="18" t="s">
        <v>527</v>
      </c>
      <c r="C97" s="567"/>
      <c r="D97" s="568"/>
      <c r="E97" s="568"/>
      <c r="F97" s="568"/>
      <c r="G97" s="531"/>
      <c r="H97" s="532"/>
      <c r="I97" s="19">
        <f>'[3]RSM PC'!$Q$91</f>
        <v>0</v>
      </c>
      <c r="J97" s="19">
        <f>'[3]RSM PC'!$R$91</f>
        <v>0</v>
      </c>
      <c r="K97" s="19">
        <f>'[3]RSM PC'!$M$91</f>
        <v>0</v>
      </c>
      <c r="L97" s="19">
        <f>'[3]RSM PC'!$N$91</f>
        <v>0</v>
      </c>
      <c r="M97" s="20" t="str">
        <f>IF(ISERROR((I97/J97)-1),"-",(I97/J97)-1)</f>
        <v>-</v>
      </c>
      <c r="N97" s="21" t="str">
        <f>IF(ISERROR((K97/L97)-1),"-",(K97/L97)-1)</f>
        <v>-</v>
      </c>
      <c r="O97" s="22">
        <f>I97/C95</f>
        <v>0</v>
      </c>
      <c r="P97" s="20">
        <f>J97/D95</f>
        <v>0</v>
      </c>
      <c r="Q97" s="20">
        <f>K97/E95</f>
        <v>0</v>
      </c>
      <c r="R97" s="20">
        <f>L97/F95</f>
        <v>0</v>
      </c>
      <c r="S97" s="23">
        <f>(O97-P97)*100</f>
        <v>0</v>
      </c>
      <c r="T97" s="24">
        <f>(Q97-R97)*100</f>
        <v>0</v>
      </c>
      <c r="U97" s="17"/>
      <c r="V97" s="2"/>
    </row>
    <row r="98" spans="1:22" ht="12.75">
      <c r="A98" s="2"/>
      <c r="B98" s="29" t="s">
        <v>12</v>
      </c>
      <c r="C98" s="569"/>
      <c r="D98" s="570"/>
      <c r="E98" s="570"/>
      <c r="F98" s="570"/>
      <c r="G98" s="556"/>
      <c r="H98" s="557"/>
      <c r="I98" s="30">
        <f>'[3]Group PC+LCV'!$Q$91</f>
        <v>47811</v>
      </c>
      <c r="J98" s="30">
        <f>'[3]Group PC+LCV'!$R$91</f>
        <v>79685</v>
      </c>
      <c r="K98" s="30">
        <f>'[3]Group PC+LCV'!$M$91</f>
        <v>7330</v>
      </c>
      <c r="L98" s="30">
        <f>'[3]Group PC+LCV'!$N$91</f>
        <v>13598</v>
      </c>
      <c r="M98" s="31">
        <f>IF(ISERROR((I98/J98)-1),"-",(I98/J98)-1)</f>
        <v>-0.4</v>
      </c>
      <c r="N98" s="32">
        <f>IF(ISERROR((K98/L98)-1),"-",(K98/L98)-1)</f>
        <v>-0.4609501397264304</v>
      </c>
      <c r="O98" s="33">
        <f>I98/C95</f>
        <v>0.04450950729629716</v>
      </c>
      <c r="P98" s="31">
        <f>J98/D95</f>
        <v>0.03500447851739329</v>
      </c>
      <c r="Q98" s="31">
        <f>K98/E95</f>
        <v>0.05088157712064418</v>
      </c>
      <c r="R98" s="31">
        <f>L98/F95</f>
        <v>0.03849616397248252</v>
      </c>
      <c r="S98" s="34">
        <f>(O98-P98)*100</f>
        <v>0.9505028778903863</v>
      </c>
      <c r="T98" s="35">
        <f>(Q98-R98)*100</f>
        <v>1.2385413148161661</v>
      </c>
      <c r="U98" s="17"/>
      <c r="V98" s="2"/>
    </row>
    <row r="99" spans="1:22" ht="13.5" thickBot="1">
      <c r="A99" s="2"/>
      <c r="B99" s="26"/>
      <c r="C99" s="572"/>
      <c r="D99" s="573"/>
      <c r="E99" s="573"/>
      <c r="F99" s="573"/>
      <c r="G99" s="574"/>
      <c r="H99" s="574"/>
      <c r="I99" s="575"/>
      <c r="J99" s="575"/>
      <c r="K99" s="575"/>
      <c r="L99" s="575"/>
      <c r="M99" s="576"/>
      <c r="N99" s="576"/>
      <c r="O99" s="576"/>
      <c r="P99" s="576"/>
      <c r="Q99" s="576"/>
      <c r="R99" s="576"/>
      <c r="S99" s="577"/>
      <c r="T99" s="577"/>
      <c r="U99" s="578"/>
      <c r="V99" s="2"/>
    </row>
    <row r="100" spans="1:22" ht="12.75">
      <c r="A100" s="2"/>
      <c r="B100" s="2"/>
      <c r="C100" s="579"/>
      <c r="D100" s="580"/>
      <c r="E100" s="580"/>
      <c r="F100" s="580"/>
      <c r="G100" s="581"/>
      <c r="H100" s="581"/>
      <c r="I100" s="19"/>
      <c r="J100" s="19"/>
      <c r="K100" s="19"/>
      <c r="L100" s="19"/>
      <c r="M100" s="20"/>
      <c r="N100" s="20"/>
      <c r="O100" s="20"/>
      <c r="P100" s="20"/>
      <c r="Q100" s="20"/>
      <c r="R100" s="20"/>
      <c r="S100" s="23"/>
      <c r="T100" s="23"/>
      <c r="U100" s="37"/>
      <c r="V100" s="2"/>
    </row>
    <row r="101" spans="1:22" ht="13.5" thickBot="1">
      <c r="A101" s="2"/>
      <c r="B101" s="2"/>
      <c r="C101" s="579"/>
      <c r="D101" s="580"/>
      <c r="E101" s="580"/>
      <c r="F101" s="580"/>
      <c r="G101" s="581"/>
      <c r="H101" s="581"/>
      <c r="I101" s="19"/>
      <c r="J101" s="19"/>
      <c r="K101" s="19"/>
      <c r="L101" s="19"/>
      <c r="M101" s="20"/>
      <c r="N101" s="20"/>
      <c r="O101" s="20"/>
      <c r="P101" s="20"/>
      <c r="Q101" s="20"/>
      <c r="R101" s="20"/>
      <c r="S101" s="23"/>
      <c r="T101" s="23"/>
      <c r="U101" s="37"/>
      <c r="V101" s="2"/>
    </row>
    <row r="102" spans="1:22" ht="12.75">
      <c r="A102" s="36"/>
      <c r="B102" s="2"/>
      <c r="C102" s="579"/>
      <c r="D102" s="580"/>
      <c r="E102" s="580"/>
      <c r="F102" s="580"/>
      <c r="G102" s="581"/>
      <c r="H102" s="581"/>
      <c r="I102" s="19"/>
      <c r="J102" s="19"/>
      <c r="K102" s="19"/>
      <c r="L102" s="19"/>
      <c r="M102" s="20"/>
      <c r="N102" s="20"/>
      <c r="O102" s="20"/>
      <c r="P102" s="20"/>
      <c r="Q102" s="20"/>
      <c r="R102" s="20"/>
      <c r="S102" s="23"/>
      <c r="T102" s="23"/>
      <c r="U102" s="37"/>
      <c r="V102" s="2"/>
    </row>
    <row r="103" ht="13.5" thickBot="1"/>
    <row r="104" spans="1:22" ht="30">
      <c r="A104" s="1"/>
      <c r="B104" s="518" t="s">
        <v>531</v>
      </c>
      <c r="C104" s="518"/>
      <c r="D104" s="518"/>
      <c r="E104" s="518"/>
      <c r="F104" s="518"/>
      <c r="G104" s="518"/>
      <c r="H104" s="518"/>
      <c r="I104" s="518"/>
      <c r="J104" s="518"/>
      <c r="K104" s="518"/>
      <c r="L104" s="518"/>
      <c r="M104" s="518"/>
      <c r="N104" s="518"/>
      <c r="O104" s="518"/>
      <c r="P104" s="518"/>
      <c r="Q104" s="518"/>
      <c r="R104" s="518"/>
      <c r="S104" s="518"/>
      <c r="T104" s="518"/>
      <c r="U104" s="519"/>
      <c r="V104" s="2"/>
    </row>
    <row r="105" spans="1:22" ht="12.75">
      <c r="A105" s="3"/>
      <c r="B105" s="28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5"/>
      <c r="V105" s="2"/>
    </row>
    <row r="106" spans="1:22" ht="12.75">
      <c r="A106" s="3"/>
      <c r="B106" s="2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5"/>
      <c r="V106" s="2"/>
    </row>
    <row r="107" spans="1:22" ht="15.75">
      <c r="A107" s="3"/>
      <c r="B107" s="2"/>
      <c r="C107" s="513" t="s">
        <v>0</v>
      </c>
      <c r="D107" s="514"/>
      <c r="E107" s="514"/>
      <c r="F107" s="514"/>
      <c r="G107" s="514"/>
      <c r="H107" s="517"/>
      <c r="I107" s="513" t="s">
        <v>525</v>
      </c>
      <c r="J107" s="514"/>
      <c r="K107" s="514"/>
      <c r="L107" s="514"/>
      <c r="M107" s="514"/>
      <c r="N107" s="517"/>
      <c r="O107" s="513" t="s">
        <v>1</v>
      </c>
      <c r="P107" s="514"/>
      <c r="Q107" s="514"/>
      <c r="R107" s="514"/>
      <c r="S107" s="514"/>
      <c r="T107" s="517"/>
      <c r="U107" s="6"/>
      <c r="V107" s="2"/>
    </row>
    <row r="108" spans="1:22" ht="25.5">
      <c r="A108" s="3"/>
      <c r="B108" s="520" t="s">
        <v>2</v>
      </c>
      <c r="C108" s="521" t="s">
        <v>13</v>
      </c>
      <c r="D108" s="7" t="s">
        <v>513</v>
      </c>
      <c r="E108" s="522" t="s">
        <v>14</v>
      </c>
      <c r="F108" s="522" t="s">
        <v>514</v>
      </c>
      <c r="G108" s="7" t="s">
        <v>3</v>
      </c>
      <c r="H108" s="8" t="s">
        <v>4</v>
      </c>
      <c r="I108" s="7" t="s">
        <v>13</v>
      </c>
      <c r="J108" s="7" t="s">
        <v>513</v>
      </c>
      <c r="K108" s="522" t="s">
        <v>14</v>
      </c>
      <c r="L108" s="522" t="s">
        <v>514</v>
      </c>
      <c r="M108" s="7" t="s">
        <v>3</v>
      </c>
      <c r="N108" s="8" t="s">
        <v>4</v>
      </c>
      <c r="O108" s="7" t="s">
        <v>13</v>
      </c>
      <c r="P108" s="7" t="s">
        <v>513</v>
      </c>
      <c r="Q108" s="522" t="s">
        <v>14</v>
      </c>
      <c r="R108" s="522" t="s">
        <v>514</v>
      </c>
      <c r="S108" s="7" t="s">
        <v>5</v>
      </c>
      <c r="T108" s="8" t="s">
        <v>6</v>
      </c>
      <c r="U108" s="9"/>
      <c r="V108" s="2"/>
    </row>
    <row r="109" spans="1:22" ht="12.75">
      <c r="A109" s="3"/>
      <c r="B109" s="2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5"/>
      <c r="V109" s="2"/>
    </row>
    <row r="110" spans="1:22" ht="12.75">
      <c r="A110" s="3"/>
      <c r="B110" s="10" t="s">
        <v>515</v>
      </c>
      <c r="C110" s="565">
        <f>C7-C46</f>
        <v>19262543</v>
      </c>
      <c r="D110" s="566">
        <f>D7-D46</f>
        <v>20692320</v>
      </c>
      <c r="E110" s="566">
        <f>E7-E46</f>
        <v>2929191</v>
      </c>
      <c r="F110" s="566">
        <f>F7-F46</f>
        <v>2895326</v>
      </c>
      <c r="G110" s="525">
        <f>(C110/D110)-1</f>
        <v>-0.0690969886411964</v>
      </c>
      <c r="H110" s="526">
        <f>(E110/F110)-1</f>
        <v>0.011696437637765067</v>
      </c>
      <c r="I110" s="11">
        <f>I7-I46</f>
        <v>311426</v>
      </c>
      <c r="J110" s="11">
        <f>J7-J46</f>
        <v>387419</v>
      </c>
      <c r="K110" s="11">
        <f>K7--K46</f>
        <v>268934</v>
      </c>
      <c r="L110" s="11">
        <f>L7-L46</f>
        <v>56916</v>
      </c>
      <c r="M110" s="12">
        <f>IF(ISERROR((I110/J110)-1),"-",(I110/J110)-1)</f>
        <v>-0.19615196983111305</v>
      </c>
      <c r="N110" s="13">
        <f>IF(ISERROR((K110/L110)-1),"-",(K110/L110)-1)</f>
        <v>3.7251036615362993</v>
      </c>
      <c r="O110" s="14">
        <f>I110/C110</f>
        <v>0.016167439574307503</v>
      </c>
      <c r="P110" s="12">
        <f>J110/D110</f>
        <v>0.018722840164853434</v>
      </c>
      <c r="Q110" s="12">
        <f>K110/E110</f>
        <v>0.09181169817878042</v>
      </c>
      <c r="R110" s="12">
        <f>L110/F110</f>
        <v>0.019657889992353194</v>
      </c>
      <c r="S110" s="15">
        <f>(O110-P110)*100</f>
        <v>-0.2555400590545931</v>
      </c>
      <c r="T110" s="16">
        <f>(Q110-R110)*100</f>
        <v>7.215380818642722</v>
      </c>
      <c r="U110" s="17"/>
      <c r="V110" s="2"/>
    </row>
    <row r="111" spans="1:22" ht="12.75">
      <c r="A111" s="3"/>
      <c r="B111" s="543" t="s">
        <v>517</v>
      </c>
      <c r="C111" s="567"/>
      <c r="D111" s="568"/>
      <c r="E111" s="568"/>
      <c r="F111" s="568"/>
      <c r="G111" s="531"/>
      <c r="H111" s="532"/>
      <c r="I111" s="19">
        <f>I9-I48</f>
        <v>61354</v>
      </c>
      <c r="J111" s="19">
        <f>J9-J48</f>
        <v>90783</v>
      </c>
      <c r="K111" s="19">
        <f>K9-K48</f>
        <v>9361</v>
      </c>
      <c r="L111" s="19">
        <f>L9-L48</f>
        <v>14946</v>
      </c>
      <c r="M111" s="20">
        <f>IF(ISERROR((I111/J111)-1),"-",(I111/J111)-1)</f>
        <v>-0.32416862187854556</v>
      </c>
      <c r="N111" s="21">
        <f>IF(ISERROR((K111/L111)-1),"-",(K111/L111)-1)</f>
        <v>-0.37367857620768097</v>
      </c>
      <c r="O111" s="22">
        <f>I111/C110</f>
        <v>0.003185145388124507</v>
      </c>
      <c r="P111" s="20">
        <f>J111/D110</f>
        <v>0.004387279918346517</v>
      </c>
      <c r="Q111" s="20">
        <f>K111/E110</f>
        <v>0.003195762925667872</v>
      </c>
      <c r="R111" s="20">
        <f>L111/F110</f>
        <v>0.0051621130055821</v>
      </c>
      <c r="S111" s="23">
        <f>(O111-P111)*100</f>
        <v>-0.120213453022201</v>
      </c>
      <c r="T111" s="24">
        <f>(Q111-R111)*100</f>
        <v>-0.1966350079914228</v>
      </c>
      <c r="U111" s="17"/>
      <c r="V111" s="2"/>
    </row>
    <row r="112" spans="1:22" ht="12.75">
      <c r="A112" s="3"/>
      <c r="B112" s="18" t="s">
        <v>519</v>
      </c>
      <c r="C112" s="567"/>
      <c r="D112" s="568"/>
      <c r="E112" s="568"/>
      <c r="F112" s="568"/>
      <c r="G112" s="531"/>
      <c r="H112" s="532"/>
      <c r="I112" s="19">
        <f>I11-I50</f>
        <v>68397</v>
      </c>
      <c r="J112" s="19">
        <f>J11-J50</f>
        <v>63601</v>
      </c>
      <c r="K112" s="19">
        <f>K11-K50</f>
        <v>13929</v>
      </c>
      <c r="L112" s="19">
        <f>L11-L50</f>
        <v>9850</v>
      </c>
      <c r="M112" s="20">
        <f>IF(ISERROR((I112/J112)-1),"-",(I112/J112)-1)</f>
        <v>0.07540761937705387</v>
      </c>
      <c r="N112" s="21">
        <f>IF(ISERROR((K112/L112)-1),"-",(K112/L112)-1)</f>
        <v>0.4141116751269036</v>
      </c>
      <c r="O112" s="22">
        <f>I112/C110</f>
        <v>0.0035507772779533836</v>
      </c>
      <c r="P112" s="20">
        <f>J112/D110</f>
        <v>0.003073652446898173</v>
      </c>
      <c r="Q112" s="20">
        <f>K112/E110</f>
        <v>0.004755237879673944</v>
      </c>
      <c r="R112" s="20">
        <f>L112/F110</f>
        <v>0.0034020348658493032</v>
      </c>
      <c r="S112" s="23">
        <f>(O112-P112)*100</f>
        <v>0.04771248310552105</v>
      </c>
      <c r="T112" s="24">
        <f>(Q112-R112)*100</f>
        <v>0.13532030138246406</v>
      </c>
      <c r="U112" s="17"/>
      <c r="V112" s="2"/>
    </row>
    <row r="113" spans="1:22" ht="12.75">
      <c r="A113" s="3"/>
      <c r="B113" s="553" t="s">
        <v>521</v>
      </c>
      <c r="C113" s="569"/>
      <c r="D113" s="570"/>
      <c r="E113" s="570"/>
      <c r="F113" s="570"/>
      <c r="G113" s="556"/>
      <c r="H113" s="557"/>
      <c r="I113" s="30">
        <f>I13-I52</f>
        <v>441177</v>
      </c>
      <c r="J113" s="30">
        <f>J13-J52</f>
        <v>541803</v>
      </c>
      <c r="K113" s="30">
        <f>K13-K52</f>
        <v>71536</v>
      </c>
      <c r="L113" s="30">
        <f>L13-L52</f>
        <v>78108</v>
      </c>
      <c r="M113" s="31">
        <f>IF(ISERROR((I113/J113)-1),"-",(I113/J113)-1)</f>
        <v>-0.1857243315374777</v>
      </c>
      <c r="N113" s="32">
        <f>IF(ISERROR((K113/L113)-1),"-",(K113/L113)-1)</f>
        <v>-0.08413990884416445</v>
      </c>
      <c r="O113" s="33">
        <f>I113/C110</f>
        <v>0.022903362240385396</v>
      </c>
      <c r="P113" s="31">
        <f>J113/D110</f>
        <v>0.026183772530098123</v>
      </c>
      <c r="Q113" s="31">
        <f>K113/E110</f>
        <v>0.02442176013786742</v>
      </c>
      <c r="R113" s="31">
        <f>L113/F110</f>
        <v>0.026977273025559124</v>
      </c>
      <c r="S113" s="34">
        <f>(O113-P113)*100</f>
        <v>-0.3280410289712727</v>
      </c>
      <c r="T113" s="35">
        <f>(Q113-R113)*100</f>
        <v>-0.25555128876917044</v>
      </c>
      <c r="U113" s="17"/>
      <c r="V113" s="2"/>
    </row>
    <row r="114" spans="1:22" ht="12.75">
      <c r="A114" s="3"/>
      <c r="B114" s="2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5"/>
      <c r="V114" s="2"/>
    </row>
    <row r="115" spans="1:22" ht="13.5" thickBot="1">
      <c r="A115" s="26"/>
      <c r="B115" s="26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571"/>
      <c r="V115" s="2"/>
    </row>
  </sheetData>
  <mergeCells count="82">
    <mergeCell ref="G83:G86"/>
    <mergeCell ref="H83:H86"/>
    <mergeCell ref="C83:C86"/>
    <mergeCell ref="D83:D86"/>
    <mergeCell ref="E83:E86"/>
    <mergeCell ref="F83:F86"/>
    <mergeCell ref="G71:G74"/>
    <mergeCell ref="H71:H74"/>
    <mergeCell ref="B77:T77"/>
    <mergeCell ref="C80:H80"/>
    <mergeCell ref="I80:N80"/>
    <mergeCell ref="O80:T80"/>
    <mergeCell ref="C71:C74"/>
    <mergeCell ref="D71:D74"/>
    <mergeCell ref="E71:E74"/>
    <mergeCell ref="F71:F74"/>
    <mergeCell ref="G60:G63"/>
    <mergeCell ref="H60:H63"/>
    <mergeCell ref="B65:T65"/>
    <mergeCell ref="C68:H68"/>
    <mergeCell ref="I68:N68"/>
    <mergeCell ref="O68:T68"/>
    <mergeCell ref="C60:C63"/>
    <mergeCell ref="D60:D63"/>
    <mergeCell ref="E60:E63"/>
    <mergeCell ref="F60:F63"/>
    <mergeCell ref="B54:T54"/>
    <mergeCell ref="C57:H57"/>
    <mergeCell ref="I57:N57"/>
    <mergeCell ref="O57:T57"/>
    <mergeCell ref="E31:E36"/>
    <mergeCell ref="F31:F36"/>
    <mergeCell ref="G31:G36"/>
    <mergeCell ref="H31:H36"/>
    <mergeCell ref="C31:C36"/>
    <mergeCell ref="D31:D36"/>
    <mergeCell ref="C19:C25"/>
    <mergeCell ref="D19:D25"/>
    <mergeCell ref="G19:G25"/>
    <mergeCell ref="H19:H25"/>
    <mergeCell ref="E19:E25"/>
    <mergeCell ref="F19:F25"/>
    <mergeCell ref="C7:C13"/>
    <mergeCell ref="D7:D13"/>
    <mergeCell ref="B1:T1"/>
    <mergeCell ref="C4:H4"/>
    <mergeCell ref="I4:N4"/>
    <mergeCell ref="O4:T4"/>
    <mergeCell ref="E7:E13"/>
    <mergeCell ref="F7:F13"/>
    <mergeCell ref="G7:G13"/>
    <mergeCell ref="H7:H13"/>
    <mergeCell ref="B40:T40"/>
    <mergeCell ref="C43:H43"/>
    <mergeCell ref="I43:N43"/>
    <mergeCell ref="O43:T43"/>
    <mergeCell ref="G46:G52"/>
    <mergeCell ref="H46:H52"/>
    <mergeCell ref="C46:C52"/>
    <mergeCell ref="D46:D52"/>
    <mergeCell ref="E46:E52"/>
    <mergeCell ref="F46:F52"/>
    <mergeCell ref="B104:T104"/>
    <mergeCell ref="C107:H107"/>
    <mergeCell ref="I107:N107"/>
    <mergeCell ref="O107:T107"/>
    <mergeCell ref="G110:G113"/>
    <mergeCell ref="H110:H113"/>
    <mergeCell ref="C110:C113"/>
    <mergeCell ref="D110:D113"/>
    <mergeCell ref="E110:E113"/>
    <mergeCell ref="F110:F113"/>
    <mergeCell ref="B89:T89"/>
    <mergeCell ref="C92:H92"/>
    <mergeCell ref="I92:N92"/>
    <mergeCell ref="O92:T92"/>
    <mergeCell ref="G95:G98"/>
    <mergeCell ref="H95:H98"/>
    <mergeCell ref="C95:C98"/>
    <mergeCell ref="D95:D98"/>
    <mergeCell ref="E95:E98"/>
    <mergeCell ref="F95:F98"/>
  </mergeCells>
  <printOptions horizontalCentered="1" verticalCentered="1"/>
  <pageMargins left="0.19" right="0.14" top="0.18" bottom="0.18" header="0.5118110236220472" footer="0.5118110236220472"/>
  <pageSetup fitToHeight="1" fitToWidth="1" horizontalDpi="600" verticalDpi="600" orientation="portrait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1">
    <tabColor indexed="31"/>
  </sheetPr>
  <dimension ref="A1:BW275"/>
  <sheetViews>
    <sheetView showGridLines="0" showZeros="0" zoomScale="75" zoomScaleNormal="75" workbookViewId="0" topLeftCell="A1">
      <pane xSplit="5" ySplit="6" topLeftCell="F7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H11" sqref="H11"/>
    </sheetView>
  </sheetViews>
  <sheetFormatPr defaultColWidth="11.421875" defaultRowHeight="12.75" outlineLevelRow="3"/>
  <cols>
    <col min="1" max="1" width="7.00390625" style="43" customWidth="1"/>
    <col min="2" max="2" width="3.28125" style="73" customWidth="1"/>
    <col min="3" max="3" width="64.8515625" style="43" customWidth="1"/>
    <col min="4" max="4" width="0.9921875" style="42" customWidth="1"/>
    <col min="5" max="5" width="40.8515625" style="58" hidden="1" customWidth="1"/>
    <col min="6" max="6" width="12.7109375" style="74" customWidth="1"/>
    <col min="7" max="7" width="13.00390625" style="74" customWidth="1"/>
    <col min="8" max="8" width="11.00390625" style="75" customWidth="1"/>
    <col min="9" max="10" width="13.28125" style="74" customWidth="1"/>
    <col min="11" max="11" width="12.00390625" style="75" customWidth="1"/>
    <col min="12" max="12" width="0.9921875" style="42" customWidth="1"/>
    <col min="13" max="13" width="14.00390625" style="43" bestFit="1" customWidth="1"/>
    <col min="14" max="15" width="12.00390625" style="43" customWidth="1"/>
    <col min="16" max="16" width="11.00390625" style="55" customWidth="1"/>
    <col min="17" max="19" width="11.7109375" style="43" customWidth="1"/>
    <col min="20" max="20" width="11.7109375" style="55" customWidth="1"/>
    <col min="21" max="21" width="0.9921875" style="42" customWidth="1"/>
    <col min="22" max="22" width="13.28125" style="76" customWidth="1"/>
    <col min="23" max="23" width="11.421875" style="76" customWidth="1"/>
    <col min="24" max="24" width="11.00390625" style="58" customWidth="1"/>
    <col min="25" max="25" width="7.8515625" style="76" bestFit="1" customWidth="1"/>
    <col min="26" max="26" width="7.140625" style="76" bestFit="1" customWidth="1"/>
    <col min="27" max="27" width="10.00390625" style="58" customWidth="1"/>
    <col min="28" max="28" width="1.7109375" style="42" customWidth="1"/>
    <col min="29" max="16384" width="10.28125" style="42" customWidth="1"/>
  </cols>
  <sheetData>
    <row r="1" spans="1:30" ht="26.25">
      <c r="A1" s="39"/>
      <c r="B1" s="39"/>
      <c r="C1" s="39"/>
      <c r="D1" s="40"/>
      <c r="E1" s="41"/>
      <c r="F1" s="510" t="s">
        <v>15</v>
      </c>
      <c r="G1" s="510"/>
      <c r="H1" s="510"/>
      <c r="I1" s="510"/>
      <c r="J1" s="510"/>
      <c r="K1" s="510"/>
      <c r="L1" s="510"/>
      <c r="M1" s="510"/>
      <c r="N1" s="510"/>
      <c r="O1" s="510"/>
      <c r="P1" s="510"/>
      <c r="Q1" s="510"/>
      <c r="R1" s="510"/>
      <c r="S1" s="510"/>
      <c r="T1" s="510"/>
      <c r="U1" s="510"/>
      <c r="V1" s="510"/>
      <c r="W1" s="510"/>
      <c r="X1" s="510"/>
      <c r="Y1" s="510"/>
      <c r="Z1" s="510"/>
      <c r="AA1" s="510"/>
      <c r="AD1" s="42">
        <v>0</v>
      </c>
    </row>
    <row r="2" spans="2:27" ht="23.25" customHeight="1">
      <c r="B2" s="44"/>
      <c r="C2" s="44"/>
      <c r="D2" s="45"/>
      <c r="E2" s="46"/>
      <c r="F2" s="511" t="s">
        <v>16</v>
      </c>
      <c r="G2" s="511"/>
      <c r="H2" s="511"/>
      <c r="I2" s="511"/>
      <c r="J2" s="511"/>
      <c r="K2" s="511"/>
      <c r="L2" s="511"/>
      <c r="M2" s="511"/>
      <c r="N2" s="511"/>
      <c r="O2" s="511"/>
      <c r="P2" s="511"/>
      <c r="Q2" s="511"/>
      <c r="R2" s="511"/>
      <c r="S2" s="511"/>
      <c r="T2" s="511"/>
      <c r="U2" s="511"/>
      <c r="V2" s="511"/>
      <c r="W2" s="511"/>
      <c r="X2" s="511"/>
      <c r="Y2" s="511"/>
      <c r="Z2" s="511"/>
      <c r="AA2" s="511"/>
    </row>
    <row r="3" spans="1:27" s="54" customFormat="1" ht="23.25">
      <c r="A3" s="47"/>
      <c r="B3" s="48"/>
      <c r="C3" s="49" t="s">
        <v>17</v>
      </c>
      <c r="D3" s="50"/>
      <c r="E3" s="51"/>
      <c r="F3" s="52"/>
      <c r="G3" s="52"/>
      <c r="H3" s="53"/>
      <c r="I3" s="52"/>
      <c r="J3" s="52"/>
      <c r="K3" s="53"/>
      <c r="M3" s="47"/>
      <c r="N3" s="47"/>
      <c r="O3" s="47"/>
      <c r="P3" s="55"/>
      <c r="Q3" s="47"/>
      <c r="R3" s="47"/>
      <c r="S3" s="47"/>
      <c r="T3" s="55"/>
      <c r="V3" s="56"/>
      <c r="W3" s="56"/>
      <c r="X3" s="51"/>
      <c r="Y3" s="56"/>
      <c r="Z3" s="56"/>
      <c r="AA3" s="51"/>
    </row>
    <row r="4" spans="1:27" s="54" customFormat="1" ht="15" customHeight="1">
      <c r="A4" s="498" t="s">
        <v>2</v>
      </c>
      <c r="B4" s="499"/>
      <c r="C4" s="500"/>
      <c r="D4" s="57"/>
      <c r="E4" s="51"/>
      <c r="F4" s="495" t="s">
        <v>18</v>
      </c>
      <c r="G4" s="496"/>
      <c r="H4" s="496"/>
      <c r="I4" s="496"/>
      <c r="J4" s="496"/>
      <c r="K4" s="497"/>
      <c r="M4" s="495" t="s">
        <v>19</v>
      </c>
      <c r="N4" s="496"/>
      <c r="O4" s="496"/>
      <c r="P4" s="496"/>
      <c r="Q4" s="496"/>
      <c r="R4" s="496"/>
      <c r="S4" s="496"/>
      <c r="T4" s="497"/>
      <c r="V4" s="495" t="s">
        <v>20</v>
      </c>
      <c r="W4" s="496"/>
      <c r="X4" s="496"/>
      <c r="Y4" s="496"/>
      <c r="Z4" s="496"/>
      <c r="AA4" s="497"/>
    </row>
    <row r="5" spans="1:27" ht="26.25">
      <c r="A5" s="501"/>
      <c r="B5" s="502"/>
      <c r="C5" s="503"/>
      <c r="D5" s="57"/>
      <c r="F5" s="495" t="s">
        <v>21</v>
      </c>
      <c r="G5" s="496"/>
      <c r="H5" s="497"/>
      <c r="I5" s="495" t="s">
        <v>22</v>
      </c>
      <c r="J5" s="496"/>
      <c r="K5" s="497"/>
      <c r="M5" s="495" t="s">
        <v>21</v>
      </c>
      <c r="N5" s="496"/>
      <c r="O5" s="496"/>
      <c r="P5" s="497"/>
      <c r="Q5" s="495" t="s">
        <v>22</v>
      </c>
      <c r="R5" s="496"/>
      <c r="S5" s="496"/>
      <c r="T5" s="497"/>
      <c r="V5" s="495" t="s">
        <v>21</v>
      </c>
      <c r="W5" s="496"/>
      <c r="X5" s="497"/>
      <c r="Y5" s="495" t="s">
        <v>22</v>
      </c>
      <c r="Z5" s="496"/>
      <c r="AA5" s="497"/>
    </row>
    <row r="6" spans="1:27" ht="30">
      <c r="A6" s="504"/>
      <c r="B6" s="505"/>
      <c r="C6" s="506"/>
      <c r="D6" s="57"/>
      <c r="F6" s="59" t="s">
        <v>23</v>
      </c>
      <c r="G6" s="60" t="s">
        <v>24</v>
      </c>
      <c r="H6" s="61" t="s">
        <v>25</v>
      </c>
      <c r="I6" s="62">
        <v>2009</v>
      </c>
      <c r="J6" s="63">
        <v>2008</v>
      </c>
      <c r="K6" s="61" t="s">
        <v>26</v>
      </c>
      <c r="L6" s="64"/>
      <c r="M6" s="65" t="s">
        <v>23</v>
      </c>
      <c r="N6" s="66" t="s">
        <v>24</v>
      </c>
      <c r="O6" s="66" t="s">
        <v>27</v>
      </c>
      <c r="P6" s="67" t="s">
        <v>25</v>
      </c>
      <c r="Q6" s="68">
        <v>2009</v>
      </c>
      <c r="R6" s="69">
        <v>2008</v>
      </c>
      <c r="S6" s="69" t="s">
        <v>27</v>
      </c>
      <c r="T6" s="67" t="s">
        <v>26</v>
      </c>
      <c r="U6" s="64"/>
      <c r="V6" s="70" t="s">
        <v>23</v>
      </c>
      <c r="W6" s="71" t="s">
        <v>24</v>
      </c>
      <c r="X6" s="72" t="s">
        <v>28</v>
      </c>
      <c r="Y6" s="62">
        <v>2009</v>
      </c>
      <c r="Z6" s="63">
        <v>2008</v>
      </c>
      <c r="AA6" s="72" t="s">
        <v>29</v>
      </c>
    </row>
    <row r="7" spans="24:27" ht="11.25" customHeight="1">
      <c r="X7" s="77"/>
      <c r="AA7" s="77"/>
    </row>
    <row r="8" spans="1:27" s="90" customFormat="1" ht="15.75">
      <c r="A8" s="78"/>
      <c r="B8" s="79"/>
      <c r="C8" s="80" t="s">
        <v>30</v>
      </c>
      <c r="D8" s="81"/>
      <c r="E8" s="82" t="s">
        <v>30</v>
      </c>
      <c r="F8" s="83">
        <v>218574</v>
      </c>
      <c r="G8" s="84">
        <v>221640</v>
      </c>
      <c r="H8" s="85">
        <v>-0.013833243096914027</v>
      </c>
      <c r="I8" s="83">
        <v>1542243</v>
      </c>
      <c r="J8" s="84">
        <v>1602061</v>
      </c>
      <c r="K8" s="85">
        <v>-0.03733815379064831</v>
      </c>
      <c r="L8" s="81"/>
      <c r="M8" s="83">
        <v>52409</v>
      </c>
      <c r="N8" s="84">
        <v>46982</v>
      </c>
      <c r="O8" s="86">
        <v>5427</v>
      </c>
      <c r="P8" s="85">
        <v>0.11551232386871568</v>
      </c>
      <c r="Q8" s="83">
        <v>384511</v>
      </c>
      <c r="R8" s="84">
        <v>405705</v>
      </c>
      <c r="S8" s="86">
        <v>-21194</v>
      </c>
      <c r="T8" s="85">
        <v>-0.052239928026521776</v>
      </c>
      <c r="U8" s="81"/>
      <c r="V8" s="87">
        <v>23.977691765717793</v>
      </c>
      <c r="W8" s="88">
        <v>21.1974372856885</v>
      </c>
      <c r="X8" s="89">
        <v>2.780254480029292</v>
      </c>
      <c r="Y8" s="87">
        <v>24.931933553921134</v>
      </c>
      <c r="Z8" s="88">
        <v>25.32394209708619</v>
      </c>
      <c r="AA8" s="89">
        <v>-0.39200854316505485</v>
      </c>
    </row>
    <row r="9" spans="1:27" s="105" customFormat="1" ht="14.25" outlineLevel="1">
      <c r="A9" s="91"/>
      <c r="B9" s="92"/>
      <c r="C9" s="93" t="s">
        <v>31</v>
      </c>
      <c r="D9" s="94"/>
      <c r="E9" s="58" t="s">
        <v>31</v>
      </c>
      <c r="F9" s="95"/>
      <c r="G9" s="96"/>
      <c r="H9" s="97"/>
      <c r="I9" s="98"/>
      <c r="J9" s="96"/>
      <c r="K9" s="97"/>
      <c r="L9" s="99"/>
      <c r="M9" s="98">
        <v>3207</v>
      </c>
      <c r="N9" s="96">
        <v>3594</v>
      </c>
      <c r="O9" s="100">
        <v>-387</v>
      </c>
      <c r="P9" s="101">
        <v>-0.10767946577629384</v>
      </c>
      <c r="Q9" s="98">
        <v>9381</v>
      </c>
      <c r="R9" s="96">
        <v>11348</v>
      </c>
      <c r="S9" s="100">
        <v>-1967</v>
      </c>
      <c r="T9" s="101">
        <v>-0.17333450828339791</v>
      </c>
      <c r="U9" s="99"/>
      <c r="V9" s="102"/>
      <c r="W9" s="103"/>
      <c r="X9" s="104"/>
      <c r="Y9" s="102"/>
      <c r="Z9" s="103"/>
      <c r="AA9" s="104"/>
    </row>
    <row r="10" spans="1:27" s="105" customFormat="1" ht="4.5" customHeight="1">
      <c r="A10" s="58"/>
      <c r="C10" s="106"/>
      <c r="E10" s="58"/>
      <c r="F10" s="107"/>
      <c r="G10" s="107"/>
      <c r="H10" s="108"/>
      <c r="I10" s="107"/>
      <c r="J10" s="107"/>
      <c r="K10" s="108"/>
      <c r="M10" s="107"/>
      <c r="N10" s="107"/>
      <c r="O10" s="109"/>
      <c r="P10" s="110"/>
      <c r="Q10" s="111"/>
      <c r="R10" s="107"/>
      <c r="S10" s="109"/>
      <c r="T10" s="110"/>
      <c r="V10" s="112"/>
      <c r="W10" s="112"/>
      <c r="X10" s="113"/>
      <c r="Y10" s="112"/>
      <c r="Z10" s="112"/>
      <c r="AA10" s="113"/>
    </row>
    <row r="11" spans="1:27" ht="14.25" customHeight="1" outlineLevel="1">
      <c r="A11" s="507" t="s">
        <v>32</v>
      </c>
      <c r="B11" s="114"/>
      <c r="C11" s="115" t="s">
        <v>33</v>
      </c>
      <c r="E11" s="99" t="s">
        <v>33</v>
      </c>
      <c r="F11" s="116">
        <v>355376</v>
      </c>
      <c r="G11" s="117">
        <v>282270</v>
      </c>
      <c r="H11" s="118">
        <v>0.2589931625748396</v>
      </c>
      <c r="I11" s="116">
        <v>2499160</v>
      </c>
      <c r="J11" s="117">
        <v>2032431</v>
      </c>
      <c r="K11" s="118">
        <v>0.22964076025213176</v>
      </c>
      <c r="M11" s="116">
        <v>24137</v>
      </c>
      <c r="N11" s="117">
        <v>15138</v>
      </c>
      <c r="O11" s="119">
        <v>8999</v>
      </c>
      <c r="P11" s="120">
        <v>0.5944642621218126</v>
      </c>
      <c r="Q11" s="116">
        <v>147137</v>
      </c>
      <c r="R11" s="117">
        <v>103294</v>
      </c>
      <c r="S11" s="119">
        <v>43843</v>
      </c>
      <c r="T11" s="120">
        <v>0.42444866110325874</v>
      </c>
      <c r="V11" s="121">
        <v>6.791961190401152</v>
      </c>
      <c r="W11" s="122">
        <v>5.362950366670209</v>
      </c>
      <c r="X11" s="123">
        <v>1.429010823730943</v>
      </c>
      <c r="Y11" s="121">
        <v>5.887458185950479</v>
      </c>
      <c r="Z11" s="122">
        <v>5.082288156399898</v>
      </c>
      <c r="AA11" s="123">
        <v>0.805170029550581</v>
      </c>
    </row>
    <row r="12" spans="1:27" ht="14.25" outlineLevel="1">
      <c r="A12" s="508"/>
      <c r="B12" s="124"/>
      <c r="C12" s="125" t="s">
        <v>34</v>
      </c>
      <c r="E12" s="126" t="s">
        <v>34</v>
      </c>
      <c r="F12" s="127">
        <v>220960</v>
      </c>
      <c r="G12" s="128">
        <v>212057</v>
      </c>
      <c r="H12" s="129">
        <v>0.04198399486930393</v>
      </c>
      <c r="I12" s="127">
        <v>1439005</v>
      </c>
      <c r="J12" s="128">
        <v>1601963</v>
      </c>
      <c r="K12" s="129">
        <v>-0.10172394743199431</v>
      </c>
      <c r="M12" s="127">
        <v>12368</v>
      </c>
      <c r="N12" s="128">
        <v>11106</v>
      </c>
      <c r="O12" s="130">
        <v>1262</v>
      </c>
      <c r="P12" s="131">
        <v>0.11363227084458849</v>
      </c>
      <c r="Q12" s="127">
        <v>68914</v>
      </c>
      <c r="R12" s="128">
        <v>83269</v>
      </c>
      <c r="S12" s="130">
        <v>-14355</v>
      </c>
      <c r="T12" s="131">
        <v>-0.1723930874635219</v>
      </c>
      <c r="V12" s="132">
        <v>5.597393193338161</v>
      </c>
      <c r="W12" s="133">
        <v>5.237271111069193</v>
      </c>
      <c r="X12" s="134">
        <v>0.36012208226896814</v>
      </c>
      <c r="Y12" s="132">
        <v>4.789003512843944</v>
      </c>
      <c r="Z12" s="133">
        <v>5.197935283149486</v>
      </c>
      <c r="AA12" s="134">
        <v>-0.40893177030554195</v>
      </c>
    </row>
    <row r="13" spans="1:27" ht="14.25" outlineLevel="1">
      <c r="A13" s="508"/>
      <c r="B13" s="124"/>
      <c r="C13" s="125" t="s">
        <v>35</v>
      </c>
      <c r="E13" s="126" t="s">
        <v>35</v>
      </c>
      <c r="F13" s="127">
        <v>171651</v>
      </c>
      <c r="G13" s="128">
        <v>176266</v>
      </c>
      <c r="H13" s="129">
        <v>-0.0261820203555988</v>
      </c>
      <c r="I13" s="127">
        <v>1193587</v>
      </c>
      <c r="J13" s="128">
        <v>1598510</v>
      </c>
      <c r="K13" s="129">
        <v>-0.25331277251940865</v>
      </c>
      <c r="M13" s="127">
        <v>5899</v>
      </c>
      <c r="N13" s="128">
        <v>7665</v>
      </c>
      <c r="O13" s="130">
        <v>-1766</v>
      </c>
      <c r="P13" s="131">
        <v>-0.23039791258969344</v>
      </c>
      <c r="Q13" s="127">
        <v>34591</v>
      </c>
      <c r="R13" s="128">
        <v>78447</v>
      </c>
      <c r="S13" s="130">
        <v>-43856</v>
      </c>
      <c r="T13" s="131">
        <v>-0.559052608767703</v>
      </c>
      <c r="V13" s="132">
        <v>3.4366243132868437</v>
      </c>
      <c r="W13" s="133">
        <v>4.348541409006842</v>
      </c>
      <c r="X13" s="134">
        <v>-0.911917095719998</v>
      </c>
      <c r="Y13" s="132">
        <v>2.8980711083481974</v>
      </c>
      <c r="Z13" s="133">
        <v>4.907507616467837</v>
      </c>
      <c r="AA13" s="134">
        <v>-2.0094365081196393</v>
      </c>
    </row>
    <row r="14" spans="1:27" s="105" customFormat="1" ht="14.25" outlineLevel="1">
      <c r="A14" s="508"/>
      <c r="B14" s="124"/>
      <c r="C14" s="125" t="s">
        <v>36</v>
      </c>
      <c r="D14" s="42"/>
      <c r="E14" s="126" t="s">
        <v>37</v>
      </c>
      <c r="F14" s="127">
        <v>118159</v>
      </c>
      <c r="G14" s="128">
        <v>136791</v>
      </c>
      <c r="H14" s="129">
        <v>-0.1362077914482679</v>
      </c>
      <c r="I14" s="127">
        <v>604421</v>
      </c>
      <c r="J14" s="128">
        <v>944926</v>
      </c>
      <c r="K14" s="129">
        <v>-0.36035096928225074</v>
      </c>
      <c r="L14" s="42"/>
      <c r="M14" s="127">
        <v>12659</v>
      </c>
      <c r="N14" s="128">
        <v>13688</v>
      </c>
      <c r="O14" s="130">
        <v>-1029</v>
      </c>
      <c r="P14" s="131">
        <v>-0.0751753360607832</v>
      </c>
      <c r="Q14" s="127">
        <v>63783</v>
      </c>
      <c r="R14" s="128">
        <v>96155</v>
      </c>
      <c r="S14" s="130">
        <v>-32372</v>
      </c>
      <c r="T14" s="131">
        <v>-0.3366647600228797</v>
      </c>
      <c r="U14" s="42"/>
      <c r="V14" s="132">
        <v>10.713530073883497</v>
      </c>
      <c r="W14" s="133">
        <v>10.00650627599769</v>
      </c>
      <c r="X14" s="134">
        <v>0.7070237978858067</v>
      </c>
      <c r="Y14" s="132">
        <v>10.552743865616849</v>
      </c>
      <c r="Z14" s="133">
        <v>10.175929120375566</v>
      </c>
      <c r="AA14" s="134">
        <v>0.37681474524128333</v>
      </c>
    </row>
    <row r="15" spans="1:27" s="146" customFormat="1" ht="15.75">
      <c r="A15" s="508"/>
      <c r="B15" s="135"/>
      <c r="C15" s="136" t="s">
        <v>38</v>
      </c>
      <c r="D15" s="90"/>
      <c r="E15" s="137" t="s">
        <v>39</v>
      </c>
      <c r="F15" s="138">
        <v>866146</v>
      </c>
      <c r="G15" s="139">
        <v>807384</v>
      </c>
      <c r="H15" s="140">
        <v>0.07278073382677896</v>
      </c>
      <c r="I15" s="138">
        <v>5736173.000000001</v>
      </c>
      <c r="J15" s="139">
        <v>6177830</v>
      </c>
      <c r="K15" s="140">
        <v>-0.07149063667986966</v>
      </c>
      <c r="L15" s="90"/>
      <c r="M15" s="138">
        <v>55063</v>
      </c>
      <c r="N15" s="139">
        <v>47597</v>
      </c>
      <c r="O15" s="141">
        <v>7466</v>
      </c>
      <c r="P15" s="142">
        <v>0.15685862554362662</v>
      </c>
      <c r="Q15" s="138">
        <v>314425</v>
      </c>
      <c r="R15" s="139">
        <v>361165</v>
      </c>
      <c r="S15" s="141">
        <v>-46740</v>
      </c>
      <c r="T15" s="142">
        <v>-0.12941453352345877</v>
      </c>
      <c r="U15" s="90"/>
      <c r="V15" s="143">
        <v>6.357242312496969</v>
      </c>
      <c r="W15" s="144">
        <v>5.895212191472707</v>
      </c>
      <c r="X15" s="145">
        <v>0.4620301210242621</v>
      </c>
      <c r="Y15" s="143">
        <v>5.481442069477332</v>
      </c>
      <c r="Z15" s="144">
        <v>5.846146624300118</v>
      </c>
      <c r="AA15" s="145">
        <v>-0.3647045548227865</v>
      </c>
    </row>
    <row r="16" spans="1:27" s="105" customFormat="1" ht="5.25" customHeight="1">
      <c r="A16" s="508"/>
      <c r="B16" s="147"/>
      <c r="C16" s="148"/>
      <c r="D16" s="147"/>
      <c r="E16" s="149"/>
      <c r="F16" s="150"/>
      <c r="G16" s="150"/>
      <c r="H16" s="151"/>
      <c r="I16" s="150"/>
      <c r="J16" s="150"/>
      <c r="K16" s="151"/>
      <c r="L16" s="147"/>
      <c r="M16" s="150"/>
      <c r="N16" s="150"/>
      <c r="O16" s="152"/>
      <c r="P16" s="153"/>
      <c r="Q16" s="150"/>
      <c r="R16" s="150"/>
      <c r="S16" s="152"/>
      <c r="T16" s="153"/>
      <c r="U16" s="147"/>
      <c r="V16" s="154"/>
      <c r="W16" s="154"/>
      <c r="X16" s="155"/>
      <c r="Y16" s="154"/>
      <c r="Z16" s="154"/>
      <c r="AA16" s="155"/>
    </row>
    <row r="17" spans="1:27" ht="14.25" outlineLevel="1">
      <c r="A17" s="508"/>
      <c r="B17" s="156"/>
      <c r="C17" s="115" t="s">
        <v>40</v>
      </c>
      <c r="E17" s="106" t="s">
        <v>40</v>
      </c>
      <c r="F17" s="116">
        <v>4741</v>
      </c>
      <c r="G17" s="117">
        <v>17992</v>
      </c>
      <c r="H17" s="118">
        <v>-0.7364939973321476</v>
      </c>
      <c r="I17" s="116">
        <v>57606</v>
      </c>
      <c r="J17" s="117">
        <v>166803</v>
      </c>
      <c r="K17" s="118">
        <v>-0.6546464991636841</v>
      </c>
      <c r="M17" s="116">
        <v>332</v>
      </c>
      <c r="N17" s="117">
        <v>521</v>
      </c>
      <c r="O17" s="157">
        <v>-189</v>
      </c>
      <c r="P17" s="120">
        <v>-0.3627639155470249</v>
      </c>
      <c r="Q17" s="116">
        <v>2914</v>
      </c>
      <c r="R17" s="117">
        <v>7166</v>
      </c>
      <c r="S17" s="157">
        <v>-4252</v>
      </c>
      <c r="T17" s="120">
        <v>-0.5933575216299191</v>
      </c>
      <c r="V17" s="121">
        <v>7.002742037544822</v>
      </c>
      <c r="W17" s="122">
        <v>2.895731436193864</v>
      </c>
      <c r="X17" s="123">
        <v>4.107010601350957</v>
      </c>
      <c r="Y17" s="121">
        <v>5.0585008506058395</v>
      </c>
      <c r="Z17" s="122">
        <v>4.296085801814116</v>
      </c>
      <c r="AA17" s="123">
        <v>0.7624150487917234</v>
      </c>
    </row>
    <row r="18" spans="1:27" ht="14.25" outlineLevel="1">
      <c r="A18" s="508"/>
      <c r="B18" s="124"/>
      <c r="C18" s="125" t="s">
        <v>41</v>
      </c>
      <c r="E18" s="106" t="s">
        <v>41</v>
      </c>
      <c r="F18" s="127">
        <v>37263</v>
      </c>
      <c r="G18" s="128">
        <v>46495</v>
      </c>
      <c r="H18" s="129">
        <v>-0.19855898483707923</v>
      </c>
      <c r="I18" s="127">
        <v>290711</v>
      </c>
      <c r="J18" s="128">
        <v>398117</v>
      </c>
      <c r="K18" s="129">
        <v>-0.2697850129484547</v>
      </c>
      <c r="M18" s="127">
        <v>2643</v>
      </c>
      <c r="N18" s="128">
        <v>3910</v>
      </c>
      <c r="O18" s="130">
        <v>-1267</v>
      </c>
      <c r="P18" s="131">
        <v>-0.32404092071611257</v>
      </c>
      <c r="Q18" s="127">
        <v>19416</v>
      </c>
      <c r="R18" s="128">
        <v>35225</v>
      </c>
      <c r="S18" s="130">
        <v>-15809</v>
      </c>
      <c r="T18" s="131">
        <v>-0.44880056777856636</v>
      </c>
      <c r="V18" s="132">
        <v>7.092826664519763</v>
      </c>
      <c r="W18" s="133">
        <v>8.409506398537475</v>
      </c>
      <c r="X18" s="134">
        <v>-1.316679734017712</v>
      </c>
      <c r="Y18" s="132">
        <v>6.6787978439068345</v>
      </c>
      <c r="Z18" s="133">
        <v>8.847901496293805</v>
      </c>
      <c r="AA18" s="134">
        <v>-2.16910365238697</v>
      </c>
    </row>
    <row r="19" spans="1:27" ht="14.25" outlineLevel="1">
      <c r="A19" s="508"/>
      <c r="B19" s="124"/>
      <c r="C19" s="125" t="s">
        <v>42</v>
      </c>
      <c r="E19" s="58" t="s">
        <v>42</v>
      </c>
      <c r="F19" s="127">
        <v>44203</v>
      </c>
      <c r="G19" s="128">
        <v>49714</v>
      </c>
      <c r="H19" s="129">
        <v>-0.11085408536830677</v>
      </c>
      <c r="I19" s="127">
        <v>377442</v>
      </c>
      <c r="J19" s="128">
        <v>452658</v>
      </c>
      <c r="K19" s="129">
        <v>-0.1661651843113343</v>
      </c>
      <c r="M19" s="127">
        <v>4784</v>
      </c>
      <c r="N19" s="128">
        <v>5697</v>
      </c>
      <c r="O19" s="130">
        <v>-913</v>
      </c>
      <c r="P19" s="131">
        <v>-0.1602597858522029</v>
      </c>
      <c r="Q19" s="127">
        <v>41732</v>
      </c>
      <c r="R19" s="128">
        <v>46937</v>
      </c>
      <c r="S19" s="130">
        <v>-5205</v>
      </c>
      <c r="T19" s="131">
        <v>-0.11089332509534056</v>
      </c>
      <c r="V19" s="132">
        <v>10.822794832929894</v>
      </c>
      <c r="W19" s="133">
        <v>11.459548618095507</v>
      </c>
      <c r="X19" s="134">
        <v>-0.6367537851656131</v>
      </c>
      <c r="Y19" s="132">
        <v>11.056533189205227</v>
      </c>
      <c r="Z19" s="133">
        <v>10.369197053846392</v>
      </c>
      <c r="AA19" s="134">
        <v>0.6873361353588354</v>
      </c>
    </row>
    <row r="20" spans="1:27" ht="14.25" outlineLevel="1">
      <c r="A20" s="508"/>
      <c r="B20" s="124"/>
      <c r="C20" s="158" t="s">
        <v>31</v>
      </c>
      <c r="D20" s="159"/>
      <c r="E20" s="58" t="s">
        <v>31</v>
      </c>
      <c r="F20" s="127"/>
      <c r="G20" s="128"/>
      <c r="H20" s="129"/>
      <c r="I20" s="127"/>
      <c r="J20" s="128"/>
      <c r="K20" s="129"/>
      <c r="M20" s="127">
        <v>7</v>
      </c>
      <c r="N20" s="128">
        <v>10</v>
      </c>
      <c r="O20" s="130">
        <v>-3</v>
      </c>
      <c r="P20" s="131">
        <v>-0.3</v>
      </c>
      <c r="Q20" s="127">
        <v>54</v>
      </c>
      <c r="R20" s="128">
        <v>56</v>
      </c>
      <c r="S20" s="130">
        <v>-2</v>
      </c>
      <c r="T20" s="131">
        <v>-0.0357142857142857</v>
      </c>
      <c r="V20" s="132"/>
      <c r="W20" s="133"/>
      <c r="X20" s="134"/>
      <c r="Y20" s="132"/>
      <c r="Z20" s="133"/>
      <c r="AA20" s="134"/>
    </row>
    <row r="21" spans="1:27" ht="14.25" outlineLevel="1">
      <c r="A21" s="508"/>
      <c r="B21" s="124"/>
      <c r="C21" s="125" t="s">
        <v>43</v>
      </c>
      <c r="E21" s="106" t="s">
        <v>43</v>
      </c>
      <c r="F21" s="127">
        <v>20284</v>
      </c>
      <c r="G21" s="128">
        <v>26369</v>
      </c>
      <c r="H21" s="129">
        <v>-0.23076339641245402</v>
      </c>
      <c r="I21" s="127">
        <v>111048</v>
      </c>
      <c r="J21" s="128">
        <v>169505</v>
      </c>
      <c r="K21" s="129">
        <v>-0.3448688829238076</v>
      </c>
      <c r="M21" s="127">
        <v>2796</v>
      </c>
      <c r="N21" s="128">
        <v>3314</v>
      </c>
      <c r="O21" s="130">
        <v>-518</v>
      </c>
      <c r="P21" s="131">
        <v>-0.15630657815328908</v>
      </c>
      <c r="Q21" s="127">
        <v>12792</v>
      </c>
      <c r="R21" s="128">
        <v>22252</v>
      </c>
      <c r="S21" s="130">
        <v>-9460</v>
      </c>
      <c r="T21" s="131">
        <v>-0.4251303253640122</v>
      </c>
      <c r="V21" s="132">
        <v>13.78426345888385</v>
      </c>
      <c r="W21" s="133">
        <v>12.56778793279988</v>
      </c>
      <c r="X21" s="134">
        <v>1.2164755260839701</v>
      </c>
      <c r="Y21" s="132">
        <v>11.519342986816513</v>
      </c>
      <c r="Z21" s="133">
        <v>13.127636352909944</v>
      </c>
      <c r="AA21" s="134">
        <v>-1.6082933660934309</v>
      </c>
    </row>
    <row r="22" spans="1:27" ht="14.25" outlineLevel="1">
      <c r="A22" s="508"/>
      <c r="B22" s="124"/>
      <c r="C22" s="125" t="s">
        <v>44</v>
      </c>
      <c r="E22" s="58" t="s">
        <v>44</v>
      </c>
      <c r="F22" s="127">
        <v>22783</v>
      </c>
      <c r="G22" s="128">
        <v>25155</v>
      </c>
      <c r="H22" s="129">
        <v>-0.09429536871397348</v>
      </c>
      <c r="I22" s="127">
        <v>163993</v>
      </c>
      <c r="J22" s="128">
        <v>190237</v>
      </c>
      <c r="K22" s="129">
        <v>-0.13795423603189705</v>
      </c>
      <c r="M22" s="127">
        <v>1510</v>
      </c>
      <c r="N22" s="128">
        <v>1112</v>
      </c>
      <c r="O22" s="130">
        <v>398</v>
      </c>
      <c r="P22" s="131">
        <v>0.3579136690647482</v>
      </c>
      <c r="Q22" s="127">
        <v>10298</v>
      </c>
      <c r="R22" s="128">
        <v>12054</v>
      </c>
      <c r="S22" s="130">
        <v>-1756</v>
      </c>
      <c r="T22" s="131">
        <v>-0.14567778330844527</v>
      </c>
      <c r="V22" s="132">
        <v>6.627748760040382</v>
      </c>
      <c r="W22" s="133">
        <v>4.4205923275690715</v>
      </c>
      <c r="X22" s="134">
        <v>2.2071564324713107</v>
      </c>
      <c r="Y22" s="132">
        <v>6.279536321672266</v>
      </c>
      <c r="Z22" s="133">
        <v>6.336306817285807</v>
      </c>
      <c r="AA22" s="134">
        <v>-0.05677049561354064</v>
      </c>
    </row>
    <row r="23" spans="1:27" s="160" customFormat="1" ht="15" outlineLevel="1">
      <c r="A23" s="508"/>
      <c r="B23" s="124"/>
      <c r="C23" s="125" t="s">
        <v>45</v>
      </c>
      <c r="D23" s="42"/>
      <c r="E23" s="58" t="s">
        <v>45</v>
      </c>
      <c r="F23" s="127">
        <v>35012</v>
      </c>
      <c r="G23" s="128">
        <v>25362</v>
      </c>
      <c r="H23" s="129">
        <v>0.3804904975948269</v>
      </c>
      <c r="I23" s="127">
        <v>214153</v>
      </c>
      <c r="J23" s="128">
        <v>212408</v>
      </c>
      <c r="K23" s="129">
        <v>0.008215321456818803</v>
      </c>
      <c r="L23" s="42"/>
      <c r="M23" s="127">
        <v>1993</v>
      </c>
      <c r="N23" s="128">
        <v>1703</v>
      </c>
      <c r="O23" s="130">
        <v>290</v>
      </c>
      <c r="P23" s="131">
        <v>0.17028772753963595</v>
      </c>
      <c r="Q23" s="127">
        <v>13553</v>
      </c>
      <c r="R23" s="128">
        <v>14186</v>
      </c>
      <c r="S23" s="130">
        <v>-633</v>
      </c>
      <c r="T23" s="131">
        <v>-0.04462145777527138</v>
      </c>
      <c r="U23" s="42"/>
      <c r="V23" s="132">
        <v>5.6923340568947784</v>
      </c>
      <c r="W23" s="133">
        <v>6.714770128538758</v>
      </c>
      <c r="X23" s="134">
        <v>-1.0224360716439795</v>
      </c>
      <c r="Y23" s="132">
        <v>6.328652879016404</v>
      </c>
      <c r="Z23" s="133">
        <v>6.678656171142329</v>
      </c>
      <c r="AA23" s="134">
        <v>-0.3500032921259253</v>
      </c>
    </row>
    <row r="24" spans="1:27" s="160" customFormat="1" ht="6" customHeight="1">
      <c r="A24" s="508"/>
      <c r="B24" s="161"/>
      <c r="C24" s="162"/>
      <c r="D24" s="147"/>
      <c r="E24" s="148"/>
      <c r="F24" s="163"/>
      <c r="G24" s="163"/>
      <c r="H24" s="164"/>
      <c r="I24" s="163"/>
      <c r="J24" s="163"/>
      <c r="K24" s="164"/>
      <c r="L24" s="147"/>
      <c r="M24" s="163"/>
      <c r="N24" s="163"/>
      <c r="O24" s="165"/>
      <c r="P24" s="166"/>
      <c r="Q24" s="163"/>
      <c r="R24" s="163"/>
      <c r="S24" s="165"/>
      <c r="T24" s="166"/>
      <c r="U24" s="147"/>
      <c r="V24" s="167"/>
      <c r="W24" s="167"/>
      <c r="X24" s="168"/>
      <c r="Y24" s="167"/>
      <c r="Z24" s="167"/>
      <c r="AA24" s="168"/>
    </row>
    <row r="25" spans="1:27" s="105" customFormat="1" ht="14.25" outlineLevel="1">
      <c r="A25" s="508"/>
      <c r="B25" s="114"/>
      <c r="C25" s="115" t="s">
        <v>46</v>
      </c>
      <c r="E25" s="106" t="s">
        <v>46</v>
      </c>
      <c r="F25" s="169">
        <v>9950</v>
      </c>
      <c r="G25" s="170">
        <v>15529</v>
      </c>
      <c r="H25" s="171">
        <v>-0.3592633137999872</v>
      </c>
      <c r="I25" s="169">
        <v>71203</v>
      </c>
      <c r="J25" s="170">
        <v>120939</v>
      </c>
      <c r="K25" s="171">
        <v>-0.4112486460116257</v>
      </c>
      <c r="M25" s="169">
        <v>168</v>
      </c>
      <c r="N25" s="170">
        <v>415</v>
      </c>
      <c r="O25" s="119">
        <v>-247</v>
      </c>
      <c r="P25" s="172">
        <v>-0.5951807228915662</v>
      </c>
      <c r="Q25" s="169">
        <v>1856</v>
      </c>
      <c r="R25" s="170">
        <v>2908</v>
      </c>
      <c r="S25" s="119">
        <v>-1052</v>
      </c>
      <c r="T25" s="172">
        <v>-0.3617606602475929</v>
      </c>
      <c r="V25" s="173">
        <v>1.6884422110552764</v>
      </c>
      <c r="W25" s="174">
        <v>2.672419344452315</v>
      </c>
      <c r="X25" s="175">
        <v>-0.9839771333970389</v>
      </c>
      <c r="Y25" s="173">
        <v>2.606631743044535</v>
      </c>
      <c r="Z25" s="174">
        <v>2.4045179801387477</v>
      </c>
      <c r="AA25" s="175">
        <v>0.2021137629057872</v>
      </c>
    </row>
    <row r="26" spans="1:27" s="105" customFormat="1" ht="14.25" outlineLevel="1">
      <c r="A26" s="508"/>
      <c r="B26" s="176"/>
      <c r="C26" s="125" t="s">
        <v>47</v>
      </c>
      <c r="E26" s="106" t="s">
        <v>47</v>
      </c>
      <c r="F26" s="177">
        <v>7339</v>
      </c>
      <c r="G26" s="107">
        <v>12337</v>
      </c>
      <c r="H26" s="178">
        <v>-0.40512280132933454</v>
      </c>
      <c r="I26" s="177">
        <v>65025</v>
      </c>
      <c r="J26" s="107">
        <v>110478</v>
      </c>
      <c r="K26" s="178">
        <v>-0.4114212784445771</v>
      </c>
      <c r="M26" s="177">
        <v>82</v>
      </c>
      <c r="N26" s="107">
        <v>207</v>
      </c>
      <c r="O26" s="109">
        <v>-125</v>
      </c>
      <c r="P26" s="179">
        <v>-0.6038647342995169</v>
      </c>
      <c r="Q26" s="177">
        <v>958</v>
      </c>
      <c r="R26" s="107">
        <v>1729</v>
      </c>
      <c r="S26" s="109">
        <v>-771</v>
      </c>
      <c r="T26" s="179">
        <v>-0.4459224985540775</v>
      </c>
      <c r="V26" s="180">
        <v>1.11731843575419</v>
      </c>
      <c r="W26" s="112">
        <v>1.6778795493231742</v>
      </c>
      <c r="X26" s="181">
        <v>-0.5605611135689841</v>
      </c>
      <c r="Y26" s="180">
        <v>1.473279507881584</v>
      </c>
      <c r="Z26" s="112">
        <v>1.5650174695414472</v>
      </c>
      <c r="AA26" s="181">
        <v>-0.09173796165986325</v>
      </c>
    </row>
    <row r="27" spans="1:27" s="105" customFormat="1" ht="14.25" outlineLevel="1">
      <c r="A27" s="508"/>
      <c r="B27" s="176"/>
      <c r="C27" s="125" t="s">
        <v>48</v>
      </c>
      <c r="E27" s="106" t="s">
        <v>48</v>
      </c>
      <c r="F27" s="177">
        <v>11029</v>
      </c>
      <c r="G27" s="107">
        <v>12240</v>
      </c>
      <c r="H27" s="178">
        <v>-0.09893790849673201</v>
      </c>
      <c r="I27" s="177">
        <v>64354</v>
      </c>
      <c r="J27" s="107">
        <v>93650</v>
      </c>
      <c r="K27" s="178">
        <v>-0.31282434596903363</v>
      </c>
      <c r="M27" s="177">
        <v>57</v>
      </c>
      <c r="N27" s="107">
        <v>151</v>
      </c>
      <c r="O27" s="109">
        <v>-94</v>
      </c>
      <c r="P27" s="179">
        <v>-0.6225165562913908</v>
      </c>
      <c r="Q27" s="177">
        <v>681</v>
      </c>
      <c r="R27" s="107">
        <v>854</v>
      </c>
      <c r="S27" s="109">
        <v>-173</v>
      </c>
      <c r="T27" s="179">
        <v>-0.202576112412178</v>
      </c>
      <c r="V27" s="180">
        <v>0.5168192945869979</v>
      </c>
      <c r="W27" s="112">
        <v>1.2336601307189543</v>
      </c>
      <c r="X27" s="181">
        <v>-0.7168408361319564</v>
      </c>
      <c r="Y27" s="180">
        <v>1.0582092799204401</v>
      </c>
      <c r="Z27" s="112">
        <v>0.9119060331019755</v>
      </c>
      <c r="AA27" s="181">
        <v>0.14630324681846463</v>
      </c>
    </row>
    <row r="28" spans="1:27" s="105" customFormat="1" ht="14.25" outlineLevel="1">
      <c r="A28" s="508"/>
      <c r="B28" s="182"/>
      <c r="C28" s="183" t="s">
        <v>49</v>
      </c>
      <c r="E28" s="106" t="s">
        <v>49</v>
      </c>
      <c r="F28" s="184">
        <v>16120</v>
      </c>
      <c r="G28" s="185">
        <v>19368</v>
      </c>
      <c r="H28" s="186">
        <v>-0.16769929781082205</v>
      </c>
      <c r="I28" s="184">
        <v>132530</v>
      </c>
      <c r="J28" s="185">
        <v>180501</v>
      </c>
      <c r="K28" s="186">
        <v>-0.2657658406324619</v>
      </c>
      <c r="M28" s="184">
        <v>423</v>
      </c>
      <c r="N28" s="185">
        <v>797</v>
      </c>
      <c r="O28" s="187">
        <v>-374</v>
      </c>
      <c r="P28" s="188">
        <v>-0.46925972396486826</v>
      </c>
      <c r="Q28" s="184">
        <v>5962</v>
      </c>
      <c r="R28" s="185">
        <v>6508</v>
      </c>
      <c r="S28" s="187">
        <v>-546</v>
      </c>
      <c r="T28" s="188">
        <v>-0.08389674247080514</v>
      </c>
      <c r="V28" s="189">
        <v>2.624069478908188</v>
      </c>
      <c r="W28" s="190">
        <v>4.1150351094589</v>
      </c>
      <c r="X28" s="191">
        <v>-1.4909656305507122</v>
      </c>
      <c r="Y28" s="189">
        <v>4.498604089640081</v>
      </c>
      <c r="Z28" s="190">
        <v>3.6055201910238726</v>
      </c>
      <c r="AA28" s="191">
        <v>0.8930838986162088</v>
      </c>
    </row>
    <row r="29" spans="1:27" s="160" customFormat="1" ht="15">
      <c r="A29" s="508"/>
      <c r="B29" s="192"/>
      <c r="C29" s="193" t="s">
        <v>50</v>
      </c>
      <c r="E29" s="194" t="s">
        <v>50</v>
      </c>
      <c r="F29" s="195">
        <v>44438</v>
      </c>
      <c r="G29" s="196">
        <v>59474</v>
      </c>
      <c r="H29" s="197">
        <v>-0.2528163567273094</v>
      </c>
      <c r="I29" s="195">
        <v>333112</v>
      </c>
      <c r="J29" s="196">
        <v>505568</v>
      </c>
      <c r="K29" s="197">
        <v>-0.3411133616051648</v>
      </c>
      <c r="M29" s="195">
        <v>730</v>
      </c>
      <c r="N29" s="196">
        <v>1570</v>
      </c>
      <c r="O29" s="198">
        <v>-840</v>
      </c>
      <c r="P29" s="199">
        <v>-0.535031847133758</v>
      </c>
      <c r="Q29" s="195">
        <v>9457</v>
      </c>
      <c r="R29" s="196">
        <v>11999</v>
      </c>
      <c r="S29" s="198">
        <v>-2542</v>
      </c>
      <c r="T29" s="199">
        <v>-0.21185098758229848</v>
      </c>
      <c r="V29" s="200">
        <v>1.6427381970385708</v>
      </c>
      <c r="W29" s="201">
        <v>2.639808992164643</v>
      </c>
      <c r="X29" s="202">
        <v>-0.997070795126072</v>
      </c>
      <c r="Y29" s="200">
        <v>2.8389850860971686</v>
      </c>
      <c r="Z29" s="201">
        <v>2.3733701500094946</v>
      </c>
      <c r="AA29" s="202">
        <v>0.465614936087674</v>
      </c>
    </row>
    <row r="30" spans="1:27" ht="5.25" customHeight="1">
      <c r="A30" s="508"/>
      <c r="B30" s="105"/>
      <c r="C30" s="106"/>
      <c r="D30" s="105"/>
      <c r="E30" s="106"/>
      <c r="F30" s="107"/>
      <c r="G30" s="107"/>
      <c r="H30" s="108"/>
      <c r="I30" s="107"/>
      <c r="J30" s="107"/>
      <c r="K30" s="108"/>
      <c r="L30" s="105"/>
      <c r="M30" s="107"/>
      <c r="N30" s="107"/>
      <c r="O30" s="109"/>
      <c r="P30" s="110"/>
      <c r="Q30" s="107"/>
      <c r="R30" s="107"/>
      <c r="S30" s="109"/>
      <c r="T30" s="110"/>
      <c r="U30" s="105"/>
      <c r="V30" s="112"/>
      <c r="W30" s="112"/>
      <c r="X30" s="113"/>
      <c r="Y30" s="112"/>
      <c r="Z30" s="112"/>
      <c r="AA30" s="113"/>
    </row>
    <row r="31" spans="1:27" ht="14.25" outlineLevel="1">
      <c r="A31" s="508"/>
      <c r="B31" s="156"/>
      <c r="C31" s="115" t="s">
        <v>51</v>
      </c>
      <c r="E31" s="58" t="s">
        <v>51</v>
      </c>
      <c r="F31" s="116">
        <v>26600</v>
      </c>
      <c r="G31" s="117">
        <v>28196</v>
      </c>
      <c r="H31" s="118">
        <v>-0.05660377358490565</v>
      </c>
      <c r="I31" s="116">
        <v>218056</v>
      </c>
      <c r="J31" s="117">
        <v>227714</v>
      </c>
      <c r="K31" s="118">
        <v>-0.04241285120809446</v>
      </c>
      <c r="M31" s="116">
        <v>1774</v>
      </c>
      <c r="N31" s="117">
        <v>2235</v>
      </c>
      <c r="O31" s="157">
        <v>-461</v>
      </c>
      <c r="P31" s="120">
        <v>-0.2062639821029083</v>
      </c>
      <c r="Q31" s="116">
        <v>14102</v>
      </c>
      <c r="R31" s="117">
        <v>17429</v>
      </c>
      <c r="S31" s="157">
        <v>-3327</v>
      </c>
      <c r="T31" s="120">
        <v>-0.19088874863732863</v>
      </c>
      <c r="V31" s="121">
        <v>6.669172932330827</v>
      </c>
      <c r="W31" s="122">
        <v>7.926656263299758</v>
      </c>
      <c r="X31" s="123">
        <v>-1.257483330968931</v>
      </c>
      <c r="Y31" s="121">
        <v>6.467146054224604</v>
      </c>
      <c r="Z31" s="122">
        <v>7.6538991893339885</v>
      </c>
      <c r="AA31" s="123">
        <v>-1.1867531351093845</v>
      </c>
    </row>
    <row r="32" spans="1:27" ht="14.25" outlineLevel="1">
      <c r="A32" s="508"/>
      <c r="B32" s="124"/>
      <c r="C32" s="125" t="s">
        <v>52</v>
      </c>
      <c r="E32" s="42" t="s">
        <v>52</v>
      </c>
      <c r="F32" s="127">
        <v>3089</v>
      </c>
      <c r="G32" s="128">
        <v>6987</v>
      </c>
      <c r="H32" s="129">
        <v>-0.5578932302848147</v>
      </c>
      <c r="I32" s="127">
        <v>17779</v>
      </c>
      <c r="J32" s="128">
        <v>52470</v>
      </c>
      <c r="K32" s="129">
        <v>-0.6611587573851725</v>
      </c>
      <c r="M32" s="127">
        <v>368</v>
      </c>
      <c r="N32" s="128">
        <v>351</v>
      </c>
      <c r="O32" s="130">
        <v>17</v>
      </c>
      <c r="P32" s="131">
        <v>0.04843304843304841</v>
      </c>
      <c r="Q32" s="127">
        <v>1302</v>
      </c>
      <c r="R32" s="128">
        <v>2625</v>
      </c>
      <c r="S32" s="130">
        <v>-1323</v>
      </c>
      <c r="T32" s="131">
        <v>-0.504</v>
      </c>
      <c r="V32" s="132">
        <v>11.913240530916154</v>
      </c>
      <c r="W32" s="133">
        <v>5.02361528553027</v>
      </c>
      <c r="X32" s="134">
        <v>6.889625245385884</v>
      </c>
      <c r="Y32" s="132">
        <v>7.323246526801283</v>
      </c>
      <c r="Z32" s="133">
        <v>5.002858776443682</v>
      </c>
      <c r="AA32" s="134">
        <v>2.320387750357601</v>
      </c>
    </row>
    <row r="33" spans="1:27" ht="15">
      <c r="A33" s="508"/>
      <c r="B33" s="192"/>
      <c r="C33" s="193" t="s">
        <v>53</v>
      </c>
      <c r="D33" s="160"/>
      <c r="E33" s="160" t="s">
        <v>53</v>
      </c>
      <c r="F33" s="195">
        <v>29689</v>
      </c>
      <c r="G33" s="196">
        <v>35183</v>
      </c>
      <c r="H33" s="197">
        <v>-0.15615496120285366</v>
      </c>
      <c r="I33" s="195">
        <v>235835</v>
      </c>
      <c r="J33" s="196">
        <v>280184</v>
      </c>
      <c r="K33" s="197">
        <v>-0.15828526967992473</v>
      </c>
      <c r="L33" s="160"/>
      <c r="M33" s="195">
        <v>2142</v>
      </c>
      <c r="N33" s="196">
        <v>2586</v>
      </c>
      <c r="O33" s="198">
        <v>-444</v>
      </c>
      <c r="P33" s="199">
        <v>-0.17169373549883993</v>
      </c>
      <c r="Q33" s="195">
        <v>15404</v>
      </c>
      <c r="R33" s="196">
        <v>20054</v>
      </c>
      <c r="S33" s="198">
        <v>-4650</v>
      </c>
      <c r="T33" s="199">
        <v>-0.23187394036102527</v>
      </c>
      <c r="U33" s="160"/>
      <c r="V33" s="200">
        <v>7.214793357809289</v>
      </c>
      <c r="W33" s="201">
        <v>7.350140692948299</v>
      </c>
      <c r="X33" s="202">
        <v>-0.1353473351390102</v>
      </c>
      <c r="Y33" s="200">
        <v>6.531685288443192</v>
      </c>
      <c r="Z33" s="201">
        <v>7.157439396967708</v>
      </c>
      <c r="AA33" s="202">
        <v>-0.6257541085245153</v>
      </c>
    </row>
    <row r="34" spans="1:27" ht="14.25" outlineLevel="1">
      <c r="A34" s="508"/>
      <c r="B34" s="124"/>
      <c r="C34" s="125" t="s">
        <v>54</v>
      </c>
      <c r="E34" s="58" t="s">
        <v>54</v>
      </c>
      <c r="F34" s="127">
        <v>15187</v>
      </c>
      <c r="G34" s="128">
        <v>18144</v>
      </c>
      <c r="H34" s="129">
        <v>-0.1629739858906526</v>
      </c>
      <c r="I34" s="127">
        <v>107287</v>
      </c>
      <c r="J34" s="128">
        <v>123270</v>
      </c>
      <c r="K34" s="129">
        <v>-0.12965847327005764</v>
      </c>
      <c r="M34" s="127">
        <v>1405</v>
      </c>
      <c r="N34" s="128">
        <v>1718</v>
      </c>
      <c r="O34" s="130">
        <v>-313</v>
      </c>
      <c r="P34" s="131">
        <v>-0.18218859138533183</v>
      </c>
      <c r="Q34" s="127">
        <v>9081</v>
      </c>
      <c r="R34" s="128">
        <v>10326</v>
      </c>
      <c r="S34" s="130">
        <v>-1245</v>
      </c>
      <c r="T34" s="131">
        <v>-0.12056943637420103</v>
      </c>
      <c r="V34" s="132">
        <v>9.251333377230525</v>
      </c>
      <c r="W34" s="133">
        <v>9.46869488536155</v>
      </c>
      <c r="X34" s="134">
        <v>-0.21736150813102562</v>
      </c>
      <c r="Y34" s="132">
        <v>8.464212812363101</v>
      </c>
      <c r="Z34" s="133">
        <v>8.37673399853979</v>
      </c>
      <c r="AA34" s="134">
        <v>0.0874788138233118</v>
      </c>
    </row>
    <row r="35" spans="1:27" ht="14.25" outlineLevel="1">
      <c r="A35" s="508"/>
      <c r="B35" s="124"/>
      <c r="C35" s="125" t="s">
        <v>55</v>
      </c>
      <c r="E35" s="58" t="s">
        <v>55</v>
      </c>
      <c r="F35" s="127">
        <v>11210</v>
      </c>
      <c r="G35" s="128">
        <v>9334</v>
      </c>
      <c r="H35" s="129">
        <v>0.20098564388257967</v>
      </c>
      <c r="I35" s="127">
        <v>59397</v>
      </c>
      <c r="J35" s="128">
        <v>57541</v>
      </c>
      <c r="K35" s="129">
        <v>0.03225526146573743</v>
      </c>
      <c r="M35" s="127">
        <v>2246</v>
      </c>
      <c r="N35" s="128">
        <v>673</v>
      </c>
      <c r="O35" s="130">
        <v>1573</v>
      </c>
      <c r="P35" s="131">
        <v>2.337295690936107</v>
      </c>
      <c r="Q35" s="127">
        <v>7478</v>
      </c>
      <c r="R35" s="128">
        <v>4427</v>
      </c>
      <c r="S35" s="130">
        <v>3051</v>
      </c>
      <c r="T35" s="131">
        <v>0.6891800316241248</v>
      </c>
      <c r="V35" s="132">
        <v>20.035682426405</v>
      </c>
      <c r="W35" s="133">
        <v>7.210199271480608</v>
      </c>
      <c r="X35" s="134">
        <v>12.825483154924392</v>
      </c>
      <c r="Y35" s="132">
        <v>12.589861440813511</v>
      </c>
      <c r="Z35" s="133">
        <v>7.693644531725205</v>
      </c>
      <c r="AA35" s="134">
        <v>4.896216909088306</v>
      </c>
    </row>
    <row r="36" spans="1:27" ht="14.25" outlineLevel="1">
      <c r="A36" s="508"/>
      <c r="B36" s="124"/>
      <c r="C36" s="125" t="s">
        <v>56</v>
      </c>
      <c r="E36" s="58" t="s">
        <v>56</v>
      </c>
      <c r="F36" s="127">
        <v>4235</v>
      </c>
      <c r="G36" s="128">
        <v>15730</v>
      </c>
      <c r="H36" s="129">
        <v>-0.7307692307692308</v>
      </c>
      <c r="I36" s="127">
        <v>50377</v>
      </c>
      <c r="J36" s="128">
        <v>108437</v>
      </c>
      <c r="K36" s="129">
        <v>-0.535426099947435</v>
      </c>
      <c r="M36" s="127">
        <v>249</v>
      </c>
      <c r="N36" s="128">
        <v>822</v>
      </c>
      <c r="O36" s="130">
        <v>-573</v>
      </c>
      <c r="P36" s="131">
        <v>-0.6970802919708029</v>
      </c>
      <c r="Q36" s="127">
        <v>3481</v>
      </c>
      <c r="R36" s="128">
        <v>5760</v>
      </c>
      <c r="S36" s="130">
        <v>-2279</v>
      </c>
      <c r="T36" s="131">
        <v>-0.39565972222222223</v>
      </c>
      <c r="V36" s="132">
        <v>5.879574970484061</v>
      </c>
      <c r="W36" s="133">
        <v>5.225683407501589</v>
      </c>
      <c r="X36" s="134">
        <v>0.653891562982472</v>
      </c>
      <c r="Y36" s="132">
        <v>6.909899358834388</v>
      </c>
      <c r="Z36" s="133">
        <v>5.311840054593912</v>
      </c>
      <c r="AA36" s="134">
        <v>1.5980593042404765</v>
      </c>
    </row>
    <row r="37" spans="1:27" ht="15">
      <c r="A37" s="508"/>
      <c r="B37" s="192"/>
      <c r="C37" s="193" t="s">
        <v>57</v>
      </c>
      <c r="D37" s="160"/>
      <c r="E37" s="194" t="s">
        <v>58</v>
      </c>
      <c r="F37" s="195">
        <v>30632</v>
      </c>
      <c r="G37" s="196">
        <v>43208</v>
      </c>
      <c r="H37" s="197">
        <v>-0.29105721162747644</v>
      </c>
      <c r="I37" s="195">
        <v>217061</v>
      </c>
      <c r="J37" s="196">
        <v>289248</v>
      </c>
      <c r="K37" s="197">
        <v>-0.2495678448943467</v>
      </c>
      <c r="L37" s="160"/>
      <c r="M37" s="195">
        <v>3900</v>
      </c>
      <c r="N37" s="196">
        <v>3213</v>
      </c>
      <c r="O37" s="198">
        <v>687</v>
      </c>
      <c r="P37" s="199">
        <v>0.2138188608776843</v>
      </c>
      <c r="Q37" s="195">
        <v>20040</v>
      </c>
      <c r="R37" s="196">
        <v>20513</v>
      </c>
      <c r="S37" s="198">
        <v>-473</v>
      </c>
      <c r="T37" s="199">
        <v>-0.023058548237702925</v>
      </c>
      <c r="U37" s="160"/>
      <c r="V37" s="200">
        <v>12.731783755549753</v>
      </c>
      <c r="W37" s="201">
        <v>7.4361229401962605</v>
      </c>
      <c r="X37" s="202">
        <v>5.295660815353492</v>
      </c>
      <c r="Y37" s="200">
        <v>9.232427750724451</v>
      </c>
      <c r="Z37" s="201">
        <v>7.09183814581259</v>
      </c>
      <c r="AA37" s="202">
        <v>2.1405896049118613</v>
      </c>
    </row>
    <row r="38" spans="1:27" ht="14.25" outlineLevel="1">
      <c r="A38" s="508"/>
      <c r="B38" s="124"/>
      <c r="C38" s="125" t="s">
        <v>59</v>
      </c>
      <c r="E38" s="58" t="s">
        <v>59</v>
      </c>
      <c r="F38" s="127">
        <v>5540</v>
      </c>
      <c r="G38" s="128">
        <v>7151</v>
      </c>
      <c r="H38" s="129">
        <v>-0.22528317717801705</v>
      </c>
      <c r="I38" s="127">
        <v>37675</v>
      </c>
      <c r="J38" s="128">
        <v>51285</v>
      </c>
      <c r="K38" s="129">
        <v>-0.26537974066491177</v>
      </c>
      <c r="M38" s="127">
        <v>1060</v>
      </c>
      <c r="N38" s="128">
        <v>1135</v>
      </c>
      <c r="O38" s="130">
        <v>-75</v>
      </c>
      <c r="P38" s="131">
        <v>-0.06607929515418498</v>
      </c>
      <c r="Q38" s="127">
        <v>6683</v>
      </c>
      <c r="R38" s="128">
        <v>8710</v>
      </c>
      <c r="S38" s="130">
        <v>-2027</v>
      </c>
      <c r="T38" s="131">
        <v>-0.23272101033295067</v>
      </c>
      <c r="V38" s="132">
        <v>19.133574007220215</v>
      </c>
      <c r="W38" s="133">
        <v>15.871906027129073</v>
      </c>
      <c r="X38" s="134">
        <v>3.2616679800911417</v>
      </c>
      <c r="Y38" s="132">
        <v>17.738553417385532</v>
      </c>
      <c r="Z38" s="133">
        <v>16.983523447401776</v>
      </c>
      <c r="AA38" s="134">
        <v>0.7550299699837559</v>
      </c>
    </row>
    <row r="39" spans="1:27" ht="14.25" outlineLevel="1">
      <c r="A39" s="508"/>
      <c r="B39" s="124"/>
      <c r="C39" s="125" t="s">
        <v>60</v>
      </c>
      <c r="E39" s="58" t="s">
        <v>60</v>
      </c>
      <c r="F39" s="127">
        <v>5097</v>
      </c>
      <c r="G39" s="128">
        <v>9853</v>
      </c>
      <c r="H39" s="129">
        <v>-0.48269562569775704</v>
      </c>
      <c r="I39" s="127">
        <v>33150</v>
      </c>
      <c r="J39" s="128">
        <v>64161</v>
      </c>
      <c r="K39" s="129">
        <v>-0.4833309954645346</v>
      </c>
      <c r="M39" s="127">
        <v>516</v>
      </c>
      <c r="N39" s="128">
        <v>1174</v>
      </c>
      <c r="O39" s="130">
        <v>-658</v>
      </c>
      <c r="P39" s="131">
        <v>-0.5604770017035775</v>
      </c>
      <c r="Q39" s="127">
        <v>3766</v>
      </c>
      <c r="R39" s="128">
        <v>7191</v>
      </c>
      <c r="S39" s="130">
        <v>-3425</v>
      </c>
      <c r="T39" s="131">
        <v>-0.47628980670282295</v>
      </c>
      <c r="V39" s="132">
        <v>10.123602118893468</v>
      </c>
      <c r="W39" s="133">
        <v>11.915152745356744</v>
      </c>
      <c r="X39" s="134">
        <v>-1.7915506264632768</v>
      </c>
      <c r="Y39" s="132">
        <v>11.3604826546003</v>
      </c>
      <c r="Z39" s="133">
        <v>11.207743021461635</v>
      </c>
      <c r="AA39" s="134">
        <v>0.15273963313866545</v>
      </c>
    </row>
    <row r="40" spans="1:27" ht="14.25" customHeight="1" outlineLevel="1">
      <c r="A40" s="508"/>
      <c r="B40" s="124"/>
      <c r="C40" s="203" t="s">
        <v>61</v>
      </c>
      <c r="D40" s="105"/>
      <c r="E40" s="125" t="s">
        <v>61</v>
      </c>
      <c r="F40" s="127">
        <v>6060</v>
      </c>
      <c r="G40" s="128">
        <v>8180</v>
      </c>
      <c r="H40" s="129">
        <v>-0.2591687041564792</v>
      </c>
      <c r="I40" s="127">
        <v>37130</v>
      </c>
      <c r="J40" s="128">
        <v>55709</v>
      </c>
      <c r="K40" s="129">
        <v>-0.33350087059541556</v>
      </c>
      <c r="M40" s="127">
        <v>575</v>
      </c>
      <c r="N40" s="128">
        <v>773</v>
      </c>
      <c r="O40" s="130">
        <v>-198</v>
      </c>
      <c r="P40" s="131">
        <v>-0.2561448900388098</v>
      </c>
      <c r="Q40" s="127">
        <v>3665</v>
      </c>
      <c r="R40" s="128">
        <v>4673</v>
      </c>
      <c r="S40" s="130">
        <v>-1008</v>
      </c>
      <c r="T40" s="131">
        <v>-0.21570725444040229</v>
      </c>
      <c r="V40" s="132">
        <v>9.488448844884488</v>
      </c>
      <c r="W40" s="133">
        <v>9.449877750611247</v>
      </c>
      <c r="X40" s="134">
        <v>0.0385710942732409</v>
      </c>
      <c r="Y40" s="132">
        <v>9.870724481551308</v>
      </c>
      <c r="Z40" s="133">
        <v>8.38823170403346</v>
      </c>
      <c r="AA40" s="134">
        <v>1.482492777517848</v>
      </c>
    </row>
    <row r="41" spans="1:27" ht="14.25" outlineLevel="3">
      <c r="A41" s="508"/>
      <c r="B41" s="124"/>
      <c r="C41" s="204" t="s">
        <v>62</v>
      </c>
      <c r="D41" s="105"/>
      <c r="E41" s="58" t="s">
        <v>62</v>
      </c>
      <c r="F41" s="127">
        <v>75</v>
      </c>
      <c r="G41" s="128">
        <v>71</v>
      </c>
      <c r="H41" s="129">
        <v>0.05633802816901423</v>
      </c>
      <c r="I41" s="127">
        <v>525</v>
      </c>
      <c r="J41" s="128">
        <v>497</v>
      </c>
      <c r="K41" s="129">
        <v>0.05633802816901423</v>
      </c>
      <c r="M41" s="127">
        <v>0</v>
      </c>
      <c r="N41" s="128">
        <v>0</v>
      </c>
      <c r="O41" s="130">
        <v>0</v>
      </c>
      <c r="P41" s="131" t="s">
        <v>63</v>
      </c>
      <c r="Q41" s="127">
        <v>0</v>
      </c>
      <c r="R41" s="128">
        <v>0</v>
      </c>
      <c r="S41" s="130">
        <v>0</v>
      </c>
      <c r="T41" s="131" t="s">
        <v>63</v>
      </c>
      <c r="V41" s="132">
        <v>0</v>
      </c>
      <c r="W41" s="133">
        <v>0</v>
      </c>
      <c r="X41" s="134">
        <v>0</v>
      </c>
      <c r="Y41" s="132">
        <v>0</v>
      </c>
      <c r="Z41" s="133">
        <v>0</v>
      </c>
      <c r="AA41" s="134">
        <v>0</v>
      </c>
    </row>
    <row r="42" spans="1:27" ht="14.25" outlineLevel="3">
      <c r="A42" s="508"/>
      <c r="B42" s="124"/>
      <c r="C42" s="204" t="s">
        <v>64</v>
      </c>
      <c r="D42" s="205"/>
      <c r="E42" s="42" t="s">
        <v>64</v>
      </c>
      <c r="F42" s="127">
        <v>1030</v>
      </c>
      <c r="G42" s="128">
        <v>1275</v>
      </c>
      <c r="H42" s="129">
        <v>-0.1921568627450979</v>
      </c>
      <c r="I42" s="127">
        <v>7319</v>
      </c>
      <c r="J42" s="128">
        <v>8690</v>
      </c>
      <c r="K42" s="129">
        <v>-0.15776754890678946</v>
      </c>
      <c r="M42" s="127">
        <v>96</v>
      </c>
      <c r="N42" s="128">
        <v>176</v>
      </c>
      <c r="O42" s="130">
        <v>-80</v>
      </c>
      <c r="P42" s="131">
        <v>-0.4545454545454546</v>
      </c>
      <c r="Q42" s="127">
        <v>605</v>
      </c>
      <c r="R42" s="128">
        <v>1035</v>
      </c>
      <c r="S42" s="130">
        <v>-430</v>
      </c>
      <c r="T42" s="131">
        <v>-0.4154589371980676</v>
      </c>
      <c r="V42" s="132">
        <v>9.320388349514563</v>
      </c>
      <c r="W42" s="133">
        <v>13.80392156862745</v>
      </c>
      <c r="X42" s="134">
        <v>-4.483533219112887</v>
      </c>
      <c r="Y42" s="132">
        <v>8.266156578767593</v>
      </c>
      <c r="Z42" s="133">
        <v>11.9102416570771</v>
      </c>
      <c r="AA42" s="134">
        <v>-3.644085078309507</v>
      </c>
    </row>
    <row r="43" spans="1:27" ht="14.25" outlineLevel="3">
      <c r="A43" s="508"/>
      <c r="B43" s="124"/>
      <c r="C43" s="206" t="s">
        <v>65</v>
      </c>
      <c r="D43" s="105"/>
      <c r="E43" s="42" t="s">
        <v>65</v>
      </c>
      <c r="F43" s="127">
        <v>515</v>
      </c>
      <c r="G43" s="128">
        <v>983</v>
      </c>
      <c r="H43" s="129">
        <v>-0.4760935910478128</v>
      </c>
      <c r="I43" s="127">
        <v>4750</v>
      </c>
      <c r="J43" s="128">
        <v>6850</v>
      </c>
      <c r="K43" s="129">
        <v>-0.3065693430656934</v>
      </c>
      <c r="M43" s="127">
        <v>10</v>
      </c>
      <c r="N43" s="128">
        <v>60</v>
      </c>
      <c r="O43" s="130">
        <v>-50</v>
      </c>
      <c r="P43" s="131">
        <v>-0.8333333333333334</v>
      </c>
      <c r="Q43" s="127">
        <v>271</v>
      </c>
      <c r="R43" s="128">
        <v>392</v>
      </c>
      <c r="S43" s="130">
        <v>-121</v>
      </c>
      <c r="T43" s="131">
        <v>-0.3086734693877551</v>
      </c>
      <c r="V43" s="132">
        <v>1.9417475728155338</v>
      </c>
      <c r="W43" s="133">
        <v>6.1037639877924725</v>
      </c>
      <c r="X43" s="134">
        <v>-4.1620164149769385</v>
      </c>
      <c r="Y43" s="132">
        <v>5.705263157894737</v>
      </c>
      <c r="Z43" s="133">
        <v>5.7226277372262775</v>
      </c>
      <c r="AA43" s="134">
        <v>-0.017364579331540675</v>
      </c>
    </row>
    <row r="44" spans="1:27" ht="14.25" outlineLevel="3">
      <c r="A44" s="508"/>
      <c r="B44" s="124"/>
      <c r="C44" s="206" t="s">
        <v>66</v>
      </c>
      <c r="D44" s="105"/>
      <c r="E44" s="42" t="s">
        <v>67</v>
      </c>
      <c r="F44" s="127">
        <v>4440</v>
      </c>
      <c r="G44" s="128">
        <v>5851</v>
      </c>
      <c r="H44" s="129">
        <v>-0.24115535805845167</v>
      </c>
      <c r="I44" s="127">
        <v>24536</v>
      </c>
      <c r="J44" s="128">
        <v>39672</v>
      </c>
      <c r="K44" s="129">
        <v>-0.38152853397862485</v>
      </c>
      <c r="M44" s="127">
        <v>469</v>
      </c>
      <c r="N44" s="128">
        <v>537</v>
      </c>
      <c r="O44" s="130">
        <v>-68</v>
      </c>
      <c r="P44" s="131">
        <v>-0.12662942271880817</v>
      </c>
      <c r="Q44" s="127">
        <v>2789</v>
      </c>
      <c r="R44" s="128">
        <v>3246</v>
      </c>
      <c r="S44" s="130">
        <v>-457</v>
      </c>
      <c r="T44" s="131">
        <v>-0.14078866296980896</v>
      </c>
      <c r="V44" s="132">
        <v>10.563063063063066</v>
      </c>
      <c r="W44" s="133">
        <v>9.177918304563322</v>
      </c>
      <c r="X44" s="134">
        <v>1.3851447584997434</v>
      </c>
      <c r="Y44" s="132">
        <v>11.366970981415065</v>
      </c>
      <c r="Z44" s="133">
        <v>8.18209316394434</v>
      </c>
      <c r="AA44" s="134">
        <v>3.184877817470724</v>
      </c>
    </row>
    <row r="45" spans="1:27" ht="15">
      <c r="A45" s="508"/>
      <c r="B45" s="192"/>
      <c r="C45" s="207" t="s">
        <v>68</v>
      </c>
      <c r="D45" s="160"/>
      <c r="E45" s="160" t="s">
        <v>68</v>
      </c>
      <c r="F45" s="195">
        <v>11157</v>
      </c>
      <c r="G45" s="196">
        <v>18033</v>
      </c>
      <c r="H45" s="197">
        <v>-0.3813009482615207</v>
      </c>
      <c r="I45" s="195">
        <v>70280</v>
      </c>
      <c r="J45" s="196">
        <v>119870</v>
      </c>
      <c r="K45" s="197">
        <v>-0.4136981730207725</v>
      </c>
      <c r="L45" s="160"/>
      <c r="M45" s="195">
        <v>1091</v>
      </c>
      <c r="N45" s="196">
        <v>1947</v>
      </c>
      <c r="O45" s="198">
        <v>-856</v>
      </c>
      <c r="P45" s="199">
        <v>-0.4396507447354905</v>
      </c>
      <c r="Q45" s="195">
        <v>7431</v>
      </c>
      <c r="R45" s="196">
        <v>11864</v>
      </c>
      <c r="S45" s="198">
        <v>-4433</v>
      </c>
      <c r="T45" s="199">
        <v>-0.3736513823331086</v>
      </c>
      <c r="U45" s="160"/>
      <c r="V45" s="200">
        <v>9.778614322846645</v>
      </c>
      <c r="W45" s="201">
        <v>10.796872400598902</v>
      </c>
      <c r="X45" s="202">
        <v>-1.0182580777522574</v>
      </c>
      <c r="Y45" s="200">
        <v>10.57342060330108</v>
      </c>
      <c r="Z45" s="201">
        <v>9.897388837907735</v>
      </c>
      <c r="AA45" s="202">
        <v>0.6760317653933452</v>
      </c>
    </row>
    <row r="46" spans="1:27" ht="15">
      <c r="A46" s="508"/>
      <c r="B46" s="192"/>
      <c r="C46" s="207" t="s">
        <v>69</v>
      </c>
      <c r="D46" s="160"/>
      <c r="E46" s="160" t="s">
        <v>69</v>
      </c>
      <c r="F46" s="195">
        <v>16697</v>
      </c>
      <c r="G46" s="196">
        <v>25184</v>
      </c>
      <c r="H46" s="197">
        <v>-0.3369996823379924</v>
      </c>
      <c r="I46" s="195">
        <v>107955</v>
      </c>
      <c r="J46" s="196">
        <v>171155</v>
      </c>
      <c r="K46" s="197">
        <v>-0.36925593760042064</v>
      </c>
      <c r="L46" s="160"/>
      <c r="M46" s="195">
        <v>2151</v>
      </c>
      <c r="N46" s="196">
        <v>3082</v>
      </c>
      <c r="O46" s="198">
        <v>-931</v>
      </c>
      <c r="P46" s="199">
        <v>-0.30207657365347174</v>
      </c>
      <c r="Q46" s="195">
        <v>14114</v>
      </c>
      <c r="R46" s="196">
        <v>20574</v>
      </c>
      <c r="S46" s="198">
        <v>-6460</v>
      </c>
      <c r="T46" s="199">
        <v>-0.31398852921162634</v>
      </c>
      <c r="U46" s="160"/>
      <c r="V46" s="200">
        <v>12.88255375217105</v>
      </c>
      <c r="W46" s="201">
        <v>12.237928843710295</v>
      </c>
      <c r="X46" s="202">
        <v>0.6446249084607558</v>
      </c>
      <c r="Y46" s="200">
        <v>13.073966004353665</v>
      </c>
      <c r="Z46" s="201">
        <v>12.020683006631415</v>
      </c>
      <c r="AA46" s="202">
        <v>1.053282997722249</v>
      </c>
    </row>
    <row r="47" spans="1:27" s="160" customFormat="1" ht="15">
      <c r="A47" s="508"/>
      <c r="B47" s="208"/>
      <c r="C47" s="209" t="s">
        <v>70</v>
      </c>
      <c r="E47" s="160" t="s">
        <v>70</v>
      </c>
      <c r="F47" s="210">
        <v>77018</v>
      </c>
      <c r="G47" s="211">
        <v>103575</v>
      </c>
      <c r="H47" s="212">
        <v>-0.2564035722906106</v>
      </c>
      <c r="I47" s="210">
        <v>560851</v>
      </c>
      <c r="J47" s="211">
        <v>740587</v>
      </c>
      <c r="K47" s="212">
        <v>-0.24269397113370883</v>
      </c>
      <c r="M47" s="210">
        <v>8193</v>
      </c>
      <c r="N47" s="211">
        <v>8881</v>
      </c>
      <c r="O47" s="213">
        <v>-688</v>
      </c>
      <c r="P47" s="214">
        <v>-0.07746875351874793</v>
      </c>
      <c r="Q47" s="210">
        <v>49558</v>
      </c>
      <c r="R47" s="211">
        <v>61141</v>
      </c>
      <c r="S47" s="213">
        <v>-11583</v>
      </c>
      <c r="T47" s="214">
        <v>-0.18944734302677413</v>
      </c>
      <c r="V47" s="215">
        <v>10.637772988132644</v>
      </c>
      <c r="W47" s="216">
        <v>8.574462949553464</v>
      </c>
      <c r="X47" s="217">
        <v>2.0633100385791803</v>
      </c>
      <c r="Y47" s="215">
        <v>8.836214966185315</v>
      </c>
      <c r="Z47" s="216">
        <v>8.255748480597148</v>
      </c>
      <c r="AA47" s="217">
        <v>0.5804664855881665</v>
      </c>
    </row>
    <row r="48" spans="1:27" s="147" customFormat="1" ht="4.5" customHeight="1">
      <c r="A48" s="508"/>
      <c r="F48" s="150"/>
      <c r="G48" s="150"/>
      <c r="H48" s="151"/>
      <c r="I48" s="150"/>
      <c r="J48" s="150"/>
      <c r="K48" s="151"/>
      <c r="M48" s="150"/>
      <c r="N48" s="150"/>
      <c r="O48" s="152"/>
      <c r="P48" s="153"/>
      <c r="Q48" s="150"/>
      <c r="R48" s="150"/>
      <c r="S48" s="152"/>
      <c r="T48" s="153"/>
      <c r="V48" s="154"/>
      <c r="W48" s="154"/>
      <c r="X48" s="155"/>
      <c r="Y48" s="154"/>
      <c r="Z48" s="154"/>
      <c r="AA48" s="155"/>
    </row>
    <row r="49" spans="1:27" ht="14.25" outlineLevel="1">
      <c r="A49" s="508"/>
      <c r="B49" s="156"/>
      <c r="C49" s="115" t="s">
        <v>71</v>
      </c>
      <c r="E49" s="106" t="s">
        <v>71</v>
      </c>
      <c r="F49" s="116">
        <v>33980</v>
      </c>
      <c r="G49" s="117">
        <v>31476</v>
      </c>
      <c r="H49" s="118">
        <v>0.07955267505400965</v>
      </c>
      <c r="I49" s="116">
        <v>154277</v>
      </c>
      <c r="J49" s="117">
        <v>202141</v>
      </c>
      <c r="K49" s="118">
        <v>-0.23678521428112076</v>
      </c>
      <c r="M49" s="116">
        <v>565</v>
      </c>
      <c r="N49" s="117">
        <v>412</v>
      </c>
      <c r="O49" s="157">
        <v>153</v>
      </c>
      <c r="P49" s="120">
        <v>0.3713592233009708</v>
      </c>
      <c r="Q49" s="116">
        <v>2766</v>
      </c>
      <c r="R49" s="117">
        <v>1396</v>
      </c>
      <c r="S49" s="157">
        <v>1370</v>
      </c>
      <c r="T49" s="120">
        <v>0.981375358166189</v>
      </c>
      <c r="V49" s="121">
        <v>1.6627427898763976</v>
      </c>
      <c r="W49" s="122">
        <v>1.3089337908247554</v>
      </c>
      <c r="X49" s="123">
        <v>0.3538089990516422</v>
      </c>
      <c r="Y49" s="121">
        <v>1.7928790422422007</v>
      </c>
      <c r="Z49" s="122">
        <v>0.6906070515135474</v>
      </c>
      <c r="AA49" s="123">
        <v>1.1022719907286533</v>
      </c>
    </row>
    <row r="50" spans="1:27" ht="14.25" outlineLevel="1">
      <c r="A50" s="508"/>
      <c r="B50" s="124"/>
      <c r="C50" s="125" t="s">
        <v>72</v>
      </c>
      <c r="E50" s="58" t="s">
        <v>72</v>
      </c>
      <c r="F50" s="127">
        <v>440</v>
      </c>
      <c r="G50" s="128">
        <v>666</v>
      </c>
      <c r="H50" s="129">
        <v>-0.33933933933933924</v>
      </c>
      <c r="I50" s="127">
        <v>1852</v>
      </c>
      <c r="J50" s="128">
        <v>8795</v>
      </c>
      <c r="K50" s="129">
        <v>-0.7894258101193861</v>
      </c>
      <c r="M50" s="127">
        <v>16</v>
      </c>
      <c r="N50" s="128">
        <v>22</v>
      </c>
      <c r="O50" s="130">
        <v>-6</v>
      </c>
      <c r="P50" s="131">
        <v>-0.2727272727272727</v>
      </c>
      <c r="Q50" s="127">
        <v>51</v>
      </c>
      <c r="R50" s="128">
        <v>285</v>
      </c>
      <c r="S50" s="130">
        <v>-234</v>
      </c>
      <c r="T50" s="131">
        <v>-0.8210526315789474</v>
      </c>
      <c r="V50" s="132">
        <v>3.6363636363636362</v>
      </c>
      <c r="W50" s="133">
        <v>3.303303303303304</v>
      </c>
      <c r="X50" s="134">
        <v>0.33306033306033234</v>
      </c>
      <c r="Y50" s="132">
        <v>2.75377969762419</v>
      </c>
      <c r="Z50" s="133">
        <v>3.2404775440591247</v>
      </c>
      <c r="AA50" s="134">
        <v>-0.4866978464349345</v>
      </c>
    </row>
    <row r="51" spans="1:27" ht="14.25" outlineLevel="1">
      <c r="A51" s="508"/>
      <c r="B51" s="124"/>
      <c r="C51" s="125" t="s">
        <v>73</v>
      </c>
      <c r="E51" s="58" t="s">
        <v>73</v>
      </c>
      <c r="F51" s="127">
        <v>1900</v>
      </c>
      <c r="G51" s="128">
        <v>2895</v>
      </c>
      <c r="H51" s="129">
        <v>-0.34369602763385143</v>
      </c>
      <c r="I51" s="127">
        <v>12822</v>
      </c>
      <c r="J51" s="128">
        <v>18659</v>
      </c>
      <c r="K51" s="129">
        <v>-0.3128249102309877</v>
      </c>
      <c r="M51" s="127">
        <v>71</v>
      </c>
      <c r="N51" s="128">
        <v>90</v>
      </c>
      <c r="O51" s="130">
        <v>-19</v>
      </c>
      <c r="P51" s="131">
        <v>-0.21111111111111114</v>
      </c>
      <c r="Q51" s="127">
        <v>322</v>
      </c>
      <c r="R51" s="128">
        <v>500</v>
      </c>
      <c r="S51" s="130">
        <v>-178</v>
      </c>
      <c r="T51" s="131">
        <v>-0.356</v>
      </c>
      <c r="V51" s="132">
        <v>3.736842105263157</v>
      </c>
      <c r="W51" s="133">
        <v>3.1088082901554404</v>
      </c>
      <c r="X51" s="134">
        <v>0.6280338151077167</v>
      </c>
      <c r="Y51" s="132">
        <v>2.51130868819217</v>
      </c>
      <c r="Z51" s="133">
        <v>2.679672008146203</v>
      </c>
      <c r="AA51" s="134">
        <v>-0.16836331995403286</v>
      </c>
    </row>
    <row r="52" spans="1:27" ht="14.25" outlineLevel="1">
      <c r="A52" s="508"/>
      <c r="B52" s="124"/>
      <c r="C52" s="125" t="s">
        <v>74</v>
      </c>
      <c r="E52" s="58" t="s">
        <v>74</v>
      </c>
      <c r="F52" s="127">
        <v>482</v>
      </c>
      <c r="G52" s="128">
        <v>536</v>
      </c>
      <c r="H52" s="129">
        <v>-0.10074626865671654</v>
      </c>
      <c r="I52" s="127">
        <v>3715</v>
      </c>
      <c r="J52" s="128">
        <v>4055</v>
      </c>
      <c r="K52" s="129">
        <v>-0.08384710234278658</v>
      </c>
      <c r="M52" s="127">
        <v>16</v>
      </c>
      <c r="N52" s="128">
        <v>11</v>
      </c>
      <c r="O52" s="130">
        <v>5</v>
      </c>
      <c r="P52" s="131">
        <v>0.4545454545454546</v>
      </c>
      <c r="Q52" s="127">
        <v>91</v>
      </c>
      <c r="R52" s="128">
        <v>85</v>
      </c>
      <c r="S52" s="130">
        <v>6</v>
      </c>
      <c r="T52" s="131">
        <v>0.07058823529411762</v>
      </c>
      <c r="V52" s="132">
        <v>3.319502074688797</v>
      </c>
      <c r="W52" s="133">
        <v>2.0522388059701493</v>
      </c>
      <c r="X52" s="134">
        <v>1.2672632687186476</v>
      </c>
      <c r="Y52" s="132">
        <v>2.449528936742934</v>
      </c>
      <c r="Z52" s="133">
        <v>2.0961775585696674</v>
      </c>
      <c r="AA52" s="134">
        <v>0.35335137817326645</v>
      </c>
    </row>
    <row r="53" spans="1:27" s="160" customFormat="1" ht="15">
      <c r="A53" s="508"/>
      <c r="B53" s="192"/>
      <c r="C53" s="218" t="s">
        <v>75</v>
      </c>
      <c r="E53" s="194" t="s">
        <v>75</v>
      </c>
      <c r="F53" s="195">
        <v>36802</v>
      </c>
      <c r="G53" s="196">
        <v>35573</v>
      </c>
      <c r="H53" s="197">
        <v>0.034548674556545755</v>
      </c>
      <c r="I53" s="195">
        <v>172666</v>
      </c>
      <c r="J53" s="196">
        <v>233650</v>
      </c>
      <c r="K53" s="197">
        <v>-0.2610057778728868</v>
      </c>
      <c r="M53" s="195">
        <v>668</v>
      </c>
      <c r="N53" s="196">
        <v>535</v>
      </c>
      <c r="O53" s="198">
        <v>133</v>
      </c>
      <c r="P53" s="199">
        <v>0.2485981308411216</v>
      </c>
      <c r="Q53" s="195">
        <v>3230</v>
      </c>
      <c r="R53" s="196">
        <v>2266</v>
      </c>
      <c r="S53" s="198">
        <v>964</v>
      </c>
      <c r="T53" s="199">
        <v>0.4254192409532216</v>
      </c>
      <c r="V53" s="200">
        <v>1.8151187435465466</v>
      </c>
      <c r="W53" s="201">
        <v>1.5039496247153739</v>
      </c>
      <c r="X53" s="202">
        <v>0.3111691188311727</v>
      </c>
      <c r="Y53" s="200">
        <v>1.870663593295727</v>
      </c>
      <c r="Z53" s="201">
        <v>0.9698266638133961</v>
      </c>
      <c r="AA53" s="202">
        <v>0.9008369294823309</v>
      </c>
    </row>
    <row r="54" spans="1:27" s="147" customFormat="1" ht="4.5" customHeight="1">
      <c r="A54" s="508"/>
      <c r="E54" s="148"/>
      <c r="F54" s="150"/>
      <c r="G54" s="150"/>
      <c r="H54" s="151"/>
      <c r="I54" s="150"/>
      <c r="J54" s="150"/>
      <c r="K54" s="151"/>
      <c r="M54" s="150"/>
      <c r="N54" s="150"/>
      <c r="O54" s="152"/>
      <c r="P54" s="153"/>
      <c r="Q54" s="150"/>
      <c r="R54" s="150"/>
      <c r="S54" s="152"/>
      <c r="T54" s="153"/>
      <c r="V54" s="154"/>
      <c r="W54" s="154"/>
      <c r="X54" s="155"/>
      <c r="Y54" s="154"/>
      <c r="Z54" s="154"/>
      <c r="AA54" s="155"/>
    </row>
    <row r="55" spans="1:27" s="90" customFormat="1" ht="15.75">
      <c r="A55" s="508"/>
      <c r="B55" s="135"/>
      <c r="C55" s="136" t="s">
        <v>76</v>
      </c>
      <c r="E55" s="82" t="s">
        <v>77</v>
      </c>
      <c r="F55" s="138">
        <v>322544</v>
      </c>
      <c r="G55" s="139">
        <v>389709</v>
      </c>
      <c r="H55" s="140">
        <v>-0.17234654575593578</v>
      </c>
      <c r="I55" s="138">
        <v>2281582</v>
      </c>
      <c r="J55" s="139">
        <v>3069533</v>
      </c>
      <c r="K55" s="140">
        <v>-0.2567006121126568</v>
      </c>
      <c r="M55" s="138">
        <v>23649</v>
      </c>
      <c r="N55" s="139">
        <v>27243</v>
      </c>
      <c r="O55" s="141">
        <v>-3594</v>
      </c>
      <c r="P55" s="142">
        <v>-0.13192379693866318</v>
      </c>
      <c r="Q55" s="138">
        <v>162950</v>
      </c>
      <c r="R55" s="139">
        <v>213226</v>
      </c>
      <c r="S55" s="141">
        <v>-50276</v>
      </c>
      <c r="T55" s="142">
        <v>-0.23578738052582704</v>
      </c>
      <c r="V55" s="143">
        <v>7.332022917803463</v>
      </c>
      <c r="W55" s="144">
        <v>6.990600678968153</v>
      </c>
      <c r="X55" s="145">
        <v>0.3414222388353094</v>
      </c>
      <c r="Y55" s="143">
        <v>7.141974296781793</v>
      </c>
      <c r="Z55" s="144">
        <v>6.946528999688225</v>
      </c>
      <c r="AA55" s="145">
        <v>0.19544529709356784</v>
      </c>
    </row>
    <row r="56" spans="1:27" s="160" customFormat="1" ht="6" customHeight="1">
      <c r="A56" s="508"/>
      <c r="C56" s="219"/>
      <c r="E56" s="42"/>
      <c r="F56" s="220"/>
      <c r="G56" s="220"/>
      <c r="H56" s="221"/>
      <c r="I56" s="222"/>
      <c r="J56" s="220"/>
      <c r="K56" s="221"/>
      <c r="M56" s="222"/>
      <c r="N56" s="220"/>
      <c r="O56" s="223"/>
      <c r="P56" s="224"/>
      <c r="Q56" s="222"/>
      <c r="R56" s="220"/>
      <c r="S56" s="223"/>
      <c r="T56" s="225"/>
      <c r="V56" s="226"/>
      <c r="W56" s="227"/>
      <c r="X56" s="228"/>
      <c r="Y56" s="226"/>
      <c r="Z56" s="227"/>
      <c r="AA56" s="228"/>
    </row>
    <row r="57" spans="1:27" s="160" customFormat="1" ht="15">
      <c r="A57" s="508"/>
      <c r="B57" s="229"/>
      <c r="C57" s="230" t="s">
        <v>78</v>
      </c>
      <c r="E57" s="42" t="s">
        <v>78</v>
      </c>
      <c r="F57" s="231">
        <v>1327864</v>
      </c>
      <c r="G57" s="232">
        <v>1311727</v>
      </c>
      <c r="H57" s="233">
        <v>0.012302102495412637</v>
      </c>
      <c r="I57" s="231">
        <v>8982610</v>
      </c>
      <c r="J57" s="232">
        <v>10086122.999999996</v>
      </c>
      <c r="K57" s="233">
        <v>-0.10940903655448142</v>
      </c>
      <c r="M57" s="231">
        <v>122841</v>
      </c>
      <c r="N57" s="232">
        <v>112840</v>
      </c>
      <c r="O57" s="234">
        <v>10001</v>
      </c>
      <c r="P57" s="235">
        <v>0.08862991846862811</v>
      </c>
      <c r="Q57" s="231">
        <v>811915</v>
      </c>
      <c r="R57" s="232">
        <v>918370</v>
      </c>
      <c r="S57" s="234">
        <v>-106455</v>
      </c>
      <c r="T57" s="235">
        <v>-0.1159173317943748</v>
      </c>
      <c r="V57" s="236">
        <v>9.251022695095283</v>
      </c>
      <c r="W57" s="237">
        <v>8.602399737140429</v>
      </c>
      <c r="X57" s="238">
        <v>0.6486229579548546</v>
      </c>
      <c r="Y57" s="236">
        <v>9.038742637162251</v>
      </c>
      <c r="Z57" s="237">
        <v>9.105282574880361</v>
      </c>
      <c r="AA57" s="238">
        <v>-0.06653993771810995</v>
      </c>
    </row>
    <row r="58" spans="1:27" s="160" customFormat="1" ht="15">
      <c r="A58" s="509"/>
      <c r="B58" s="239"/>
      <c r="C58" s="240" t="s">
        <v>79</v>
      </c>
      <c r="D58" s="159"/>
      <c r="E58" s="42" t="s">
        <v>79</v>
      </c>
      <c r="F58" s="241"/>
      <c r="G58" s="242"/>
      <c r="H58" s="243"/>
      <c r="I58" s="241"/>
      <c r="J58" s="242"/>
      <c r="K58" s="243"/>
      <c r="M58" s="244">
        <v>126055</v>
      </c>
      <c r="N58" s="245">
        <v>116444</v>
      </c>
      <c r="O58" s="246">
        <v>9611</v>
      </c>
      <c r="P58" s="247">
        <v>0.08253752876919385</v>
      </c>
      <c r="Q58" s="244">
        <v>821350</v>
      </c>
      <c r="R58" s="245">
        <v>929774</v>
      </c>
      <c r="S58" s="246">
        <v>-108424</v>
      </c>
      <c r="T58" s="247">
        <v>-0.11661328451860342</v>
      </c>
      <c r="V58" s="248"/>
      <c r="W58" s="249"/>
      <c r="X58" s="250"/>
      <c r="Y58" s="248"/>
      <c r="Z58" s="249"/>
      <c r="AA58" s="250"/>
    </row>
    <row r="59" spans="2:27" s="160" customFormat="1" ht="15">
      <c r="B59" s="159"/>
      <c r="C59" s="159"/>
      <c r="D59" s="159"/>
      <c r="E59" s="42"/>
      <c r="F59" s="251"/>
      <c r="G59" s="251"/>
      <c r="H59" s="252"/>
      <c r="I59" s="251"/>
      <c r="J59" s="251"/>
      <c r="K59" s="252"/>
      <c r="M59" s="253"/>
      <c r="N59" s="253"/>
      <c r="O59" s="254"/>
      <c r="P59" s="255"/>
      <c r="Q59" s="253"/>
      <c r="R59" s="253"/>
      <c r="S59" s="254"/>
      <c r="T59" s="255"/>
      <c r="V59" s="256"/>
      <c r="W59" s="256"/>
      <c r="X59" s="257"/>
      <c r="Y59" s="256"/>
      <c r="Z59" s="256"/>
      <c r="AA59" s="257"/>
    </row>
    <row r="60" spans="1:27" s="90" customFormat="1" ht="15.75">
      <c r="A60" s="258"/>
      <c r="B60" s="259" t="s">
        <v>80</v>
      </c>
      <c r="C60" s="259"/>
      <c r="E60" s="260" t="s">
        <v>81</v>
      </c>
      <c r="F60" s="261">
        <v>1407264</v>
      </c>
      <c r="G60" s="262">
        <v>1418733</v>
      </c>
      <c r="H60" s="263">
        <v>-0.008083973517215792</v>
      </c>
      <c r="I60" s="261">
        <v>9559998.000000002</v>
      </c>
      <c r="J60" s="262">
        <v>10849424</v>
      </c>
      <c r="K60" s="263">
        <v>-0.11884741530978948</v>
      </c>
      <c r="M60" s="261">
        <v>131121</v>
      </c>
      <c r="N60" s="262">
        <v>121822</v>
      </c>
      <c r="O60" s="264">
        <v>9299</v>
      </c>
      <c r="P60" s="265">
        <v>0.07633268210996369</v>
      </c>
      <c r="Q60" s="261">
        <v>861886</v>
      </c>
      <c r="R60" s="262">
        <v>980096</v>
      </c>
      <c r="S60" s="264">
        <v>-118210</v>
      </c>
      <c r="T60" s="265">
        <v>-0.1206106340603369</v>
      </c>
      <c r="V60" s="266">
        <v>9.3174415035132</v>
      </c>
      <c r="W60" s="267">
        <v>8.586675576024522</v>
      </c>
      <c r="X60" s="268">
        <v>0.7307659274886777</v>
      </c>
      <c r="Y60" s="266">
        <v>9.015545819151843</v>
      </c>
      <c r="Z60" s="267">
        <v>9.033622430093985</v>
      </c>
      <c r="AA60" s="268">
        <v>-0.01807661094214197</v>
      </c>
    </row>
    <row r="61" spans="1:27" ht="14.25">
      <c r="A61" s="269"/>
      <c r="B61" s="270"/>
      <c r="C61" s="271" t="s">
        <v>82</v>
      </c>
      <c r="D61" s="159"/>
      <c r="E61" s="58" t="s">
        <v>82</v>
      </c>
      <c r="F61" s="272"/>
      <c r="G61" s="273"/>
      <c r="H61" s="274"/>
      <c r="I61" s="272"/>
      <c r="J61" s="273"/>
      <c r="K61" s="274"/>
      <c r="M61" s="272">
        <v>134335</v>
      </c>
      <c r="N61" s="273">
        <v>125426</v>
      </c>
      <c r="O61" s="275">
        <v>8909</v>
      </c>
      <c r="P61" s="276">
        <v>0.07102992999856483</v>
      </c>
      <c r="Q61" s="272">
        <v>871321</v>
      </c>
      <c r="R61" s="273">
        <v>991500</v>
      </c>
      <c r="S61" s="275">
        <v>-120179</v>
      </c>
      <c r="T61" s="276">
        <v>-0.12120927887039834</v>
      </c>
      <c r="V61" s="277"/>
      <c r="W61" s="278"/>
      <c r="X61" s="279"/>
      <c r="Y61" s="277"/>
      <c r="Z61" s="278"/>
      <c r="AA61" s="279"/>
    </row>
    <row r="62" spans="2:27" s="160" customFormat="1" ht="13.5" customHeight="1">
      <c r="B62" s="280"/>
      <c r="C62" s="105"/>
      <c r="D62" s="105"/>
      <c r="E62" s="42"/>
      <c r="F62" s="251"/>
      <c r="G62" s="251"/>
      <c r="H62" s="252"/>
      <c r="I62" s="251"/>
      <c r="J62" s="251"/>
      <c r="K62" s="252"/>
      <c r="M62" s="281"/>
      <c r="N62" s="281"/>
      <c r="O62" s="282"/>
      <c r="P62" s="255"/>
      <c r="Q62" s="281"/>
      <c r="R62" s="281"/>
      <c r="S62" s="282"/>
      <c r="T62" s="255"/>
      <c r="V62" s="256"/>
      <c r="W62" s="256"/>
      <c r="X62" s="257"/>
      <c r="Y62" s="256"/>
      <c r="Z62" s="256"/>
      <c r="AA62" s="257"/>
    </row>
    <row r="63" spans="1:27" ht="14.25" customHeight="1" outlineLevel="1">
      <c r="A63" s="507" t="s">
        <v>83</v>
      </c>
      <c r="B63" s="156"/>
      <c r="C63" s="115" t="s">
        <v>84</v>
      </c>
      <c r="E63" s="58" t="s">
        <v>85</v>
      </c>
      <c r="F63" s="116">
        <v>2413</v>
      </c>
      <c r="G63" s="117">
        <v>4845</v>
      </c>
      <c r="H63" s="118">
        <v>-0.5019607843137255</v>
      </c>
      <c r="I63" s="116">
        <v>16723</v>
      </c>
      <c r="J63" s="117">
        <v>32845</v>
      </c>
      <c r="K63" s="118">
        <v>-0.49085096666159234</v>
      </c>
      <c r="M63" s="116">
        <v>471</v>
      </c>
      <c r="N63" s="117">
        <v>501</v>
      </c>
      <c r="O63" s="157">
        <v>-30</v>
      </c>
      <c r="P63" s="120">
        <v>-0.05988023952095811</v>
      </c>
      <c r="Q63" s="116">
        <v>1710</v>
      </c>
      <c r="R63" s="117">
        <v>3381</v>
      </c>
      <c r="S63" s="157">
        <v>-1671</v>
      </c>
      <c r="T63" s="120">
        <v>-0.49423247559893524</v>
      </c>
      <c r="V63" s="121">
        <v>19.519270617488605</v>
      </c>
      <c r="W63" s="122">
        <v>10.340557275541794</v>
      </c>
      <c r="X63" s="123">
        <v>9.17871334194681</v>
      </c>
      <c r="Y63" s="121">
        <v>10.22543801949411</v>
      </c>
      <c r="Z63" s="122">
        <v>10.293804231998783</v>
      </c>
      <c r="AA63" s="123">
        <v>-0.06836621250467267</v>
      </c>
    </row>
    <row r="64" spans="1:27" ht="14.25" outlineLevel="1">
      <c r="A64" s="508"/>
      <c r="B64" s="283"/>
      <c r="C64" s="284" t="s">
        <v>86</v>
      </c>
      <c r="E64" s="58" t="s">
        <v>87</v>
      </c>
      <c r="F64" s="127">
        <v>275</v>
      </c>
      <c r="G64" s="128">
        <v>1027</v>
      </c>
      <c r="H64" s="129">
        <v>-0.7322297955209347</v>
      </c>
      <c r="I64" s="127">
        <v>3058</v>
      </c>
      <c r="J64" s="128">
        <v>6271</v>
      </c>
      <c r="K64" s="129">
        <v>-0.5123584755222452</v>
      </c>
      <c r="M64" s="127">
        <v>10</v>
      </c>
      <c r="N64" s="128">
        <v>98</v>
      </c>
      <c r="O64" s="130">
        <v>-88</v>
      </c>
      <c r="P64" s="131">
        <v>-0.8979591836734694</v>
      </c>
      <c r="Q64" s="127">
        <v>216</v>
      </c>
      <c r="R64" s="128">
        <v>544</v>
      </c>
      <c r="S64" s="130">
        <v>-328</v>
      </c>
      <c r="T64" s="131">
        <v>-0.6029411764705883</v>
      </c>
      <c r="V64" s="132">
        <v>3.6363636363636362</v>
      </c>
      <c r="W64" s="133">
        <v>9.542356377799416</v>
      </c>
      <c r="X64" s="134">
        <v>-5.90599274143578</v>
      </c>
      <c r="Y64" s="132">
        <v>7.063440156965337</v>
      </c>
      <c r="Z64" s="133">
        <v>8.674852495614735</v>
      </c>
      <c r="AA64" s="134">
        <v>-1.611412338649398</v>
      </c>
    </row>
    <row r="65" spans="1:27" ht="14.25" outlineLevel="1">
      <c r="A65" s="508"/>
      <c r="B65" s="124"/>
      <c r="C65" s="284" t="s">
        <v>88</v>
      </c>
      <c r="E65" s="42" t="s">
        <v>89</v>
      </c>
      <c r="F65" s="127">
        <v>13500</v>
      </c>
      <c r="G65" s="128">
        <v>33415</v>
      </c>
      <c r="H65" s="129">
        <v>-0.5959898249289242</v>
      </c>
      <c r="I65" s="127">
        <v>91249</v>
      </c>
      <c r="J65" s="128">
        <v>201934</v>
      </c>
      <c r="K65" s="129">
        <v>-0.5481246347816613</v>
      </c>
      <c r="M65" s="127">
        <v>5541</v>
      </c>
      <c r="N65" s="128">
        <v>11167</v>
      </c>
      <c r="O65" s="130">
        <v>-5626</v>
      </c>
      <c r="P65" s="131">
        <v>-0.5038058565415957</v>
      </c>
      <c r="Q65" s="127">
        <v>34369</v>
      </c>
      <c r="R65" s="128">
        <v>69575</v>
      </c>
      <c r="S65" s="130">
        <v>-35206</v>
      </c>
      <c r="T65" s="131">
        <v>-0.5060150916277398</v>
      </c>
      <c r="V65" s="132">
        <v>41.044444444444444</v>
      </c>
      <c r="W65" s="133">
        <v>33.4191231482867</v>
      </c>
      <c r="X65" s="134">
        <v>7.625321296157743</v>
      </c>
      <c r="Y65" s="132">
        <v>37.66507030214029</v>
      </c>
      <c r="Z65" s="133">
        <v>34.45432666118633</v>
      </c>
      <c r="AA65" s="134">
        <v>3.2107436409539645</v>
      </c>
    </row>
    <row r="66" spans="1:27" s="160" customFormat="1" ht="15">
      <c r="A66" s="508"/>
      <c r="B66" s="192"/>
      <c r="C66" s="193" t="s">
        <v>90</v>
      </c>
      <c r="E66" s="194" t="s">
        <v>91</v>
      </c>
      <c r="F66" s="195">
        <v>16188</v>
      </c>
      <c r="G66" s="196">
        <v>39287</v>
      </c>
      <c r="H66" s="197">
        <v>-0.5879553032809836</v>
      </c>
      <c r="I66" s="195">
        <v>111030</v>
      </c>
      <c r="J66" s="196">
        <v>241050</v>
      </c>
      <c r="K66" s="197">
        <v>-0.5393901680149347</v>
      </c>
      <c r="M66" s="195">
        <v>6022</v>
      </c>
      <c r="N66" s="196">
        <v>11766</v>
      </c>
      <c r="O66" s="198">
        <v>-5744</v>
      </c>
      <c r="P66" s="199">
        <v>-0.4881862995070543</v>
      </c>
      <c r="Q66" s="195">
        <v>36295</v>
      </c>
      <c r="R66" s="196">
        <v>73500</v>
      </c>
      <c r="S66" s="198">
        <v>-37205</v>
      </c>
      <c r="T66" s="199">
        <v>-0.5061904761904762</v>
      </c>
      <c r="V66" s="200">
        <v>37.20039535458365</v>
      </c>
      <c r="W66" s="201">
        <v>29.948838038027848</v>
      </c>
      <c r="X66" s="202">
        <v>7.2515573165558</v>
      </c>
      <c r="Y66" s="200">
        <v>32.68936323516167</v>
      </c>
      <c r="Z66" s="201">
        <v>30.491599253266955</v>
      </c>
      <c r="AA66" s="202">
        <v>2.197763981894717</v>
      </c>
    </row>
    <row r="67" spans="1:27" s="160" customFormat="1" ht="6" customHeight="1">
      <c r="A67" s="508"/>
      <c r="C67" s="194"/>
      <c r="E67" s="194"/>
      <c r="F67" s="220"/>
      <c r="G67" s="220"/>
      <c r="H67" s="285"/>
      <c r="I67" s="220"/>
      <c r="J67" s="220"/>
      <c r="K67" s="285"/>
      <c r="M67" s="220"/>
      <c r="N67" s="220"/>
      <c r="O67" s="223"/>
      <c r="P67" s="286"/>
      <c r="Q67" s="220"/>
      <c r="R67" s="220"/>
      <c r="S67" s="223"/>
      <c r="T67" s="286"/>
      <c r="V67" s="227"/>
      <c r="W67" s="227"/>
      <c r="X67" s="287"/>
      <c r="Y67" s="227"/>
      <c r="Z67" s="227"/>
      <c r="AA67" s="287"/>
    </row>
    <row r="68" spans="1:27" ht="14.25" outlineLevel="1">
      <c r="A68" s="508"/>
      <c r="B68" s="288"/>
      <c r="C68" s="289" t="s">
        <v>92</v>
      </c>
      <c r="E68" s="58" t="s">
        <v>93</v>
      </c>
      <c r="F68" s="290">
        <v>28845</v>
      </c>
      <c r="G68" s="291">
        <v>42156</v>
      </c>
      <c r="H68" s="292">
        <v>-0.31575576430401375</v>
      </c>
      <c r="I68" s="291">
        <v>302202</v>
      </c>
      <c r="J68" s="291">
        <v>305206</v>
      </c>
      <c r="K68" s="293">
        <v>-0.00984253258454948</v>
      </c>
      <c r="M68" s="290">
        <v>3456</v>
      </c>
      <c r="N68" s="291">
        <v>5437</v>
      </c>
      <c r="O68" s="294">
        <v>-1981</v>
      </c>
      <c r="P68" s="295">
        <v>-0.3643553430200478</v>
      </c>
      <c r="Q68" s="291">
        <v>42479</v>
      </c>
      <c r="R68" s="291">
        <v>44781</v>
      </c>
      <c r="S68" s="294">
        <v>-2302</v>
      </c>
      <c r="T68" s="296">
        <v>-0.05140573010875149</v>
      </c>
      <c r="V68" s="297">
        <v>11.981279251170047</v>
      </c>
      <c r="W68" s="298">
        <v>12.897333712875984</v>
      </c>
      <c r="X68" s="299">
        <v>-0.9160544617059365</v>
      </c>
      <c r="Y68" s="298">
        <v>14.056492015274552</v>
      </c>
      <c r="Z68" s="298">
        <v>14.67238520867873</v>
      </c>
      <c r="AA68" s="300">
        <v>-0.6158931934041778</v>
      </c>
    </row>
    <row r="69" spans="1:27" s="160" customFormat="1" ht="6" customHeight="1">
      <c r="A69" s="508"/>
      <c r="C69" s="194"/>
      <c r="E69" s="194"/>
      <c r="F69" s="220"/>
      <c r="G69" s="220"/>
      <c r="H69" s="285"/>
      <c r="I69" s="220"/>
      <c r="J69" s="220"/>
      <c r="K69" s="285"/>
      <c r="M69" s="220"/>
      <c r="N69" s="220"/>
      <c r="O69" s="223"/>
      <c r="P69" s="286"/>
      <c r="Q69" s="220"/>
      <c r="R69" s="220"/>
      <c r="S69" s="223"/>
      <c r="T69" s="286"/>
      <c r="V69" s="227"/>
      <c r="W69" s="227"/>
      <c r="X69" s="287"/>
      <c r="Y69" s="227"/>
      <c r="Z69" s="227"/>
      <c r="AA69" s="287"/>
    </row>
    <row r="70" spans="1:27" ht="14.25" outlineLevel="1">
      <c r="A70" s="508"/>
      <c r="B70" s="301" t="s">
        <v>94</v>
      </c>
      <c r="C70" s="115" t="s">
        <v>95</v>
      </c>
      <c r="E70" s="58" t="s">
        <v>96</v>
      </c>
      <c r="F70" s="116">
        <v>21602</v>
      </c>
      <c r="G70" s="117">
        <v>28432</v>
      </c>
      <c r="H70" s="118">
        <v>-0.24022228474957785</v>
      </c>
      <c r="I70" s="116">
        <v>160317</v>
      </c>
      <c r="J70" s="117">
        <v>165713</v>
      </c>
      <c r="K70" s="118">
        <v>-0.032562321604219235</v>
      </c>
      <c r="M70" s="116">
        <v>6040</v>
      </c>
      <c r="N70" s="117">
        <v>4853</v>
      </c>
      <c r="O70" s="157">
        <v>1187</v>
      </c>
      <c r="P70" s="120">
        <v>0.2445909746548527</v>
      </c>
      <c r="Q70" s="116">
        <v>37682</v>
      </c>
      <c r="R70" s="117">
        <v>29168</v>
      </c>
      <c r="S70" s="157">
        <v>8514</v>
      </c>
      <c r="T70" s="120">
        <v>0.29189522764673614</v>
      </c>
      <c r="V70" s="121">
        <v>27.960374039440794</v>
      </c>
      <c r="W70" s="122">
        <v>17.06879572312887</v>
      </c>
      <c r="X70" s="123">
        <v>10.891578316311925</v>
      </c>
      <c r="Y70" s="121">
        <v>23.504681350075163</v>
      </c>
      <c r="Z70" s="122">
        <v>17.601515873830056</v>
      </c>
      <c r="AA70" s="123">
        <v>5.903165476245107</v>
      </c>
    </row>
    <row r="71" spans="1:27" ht="14.25" outlineLevel="1">
      <c r="A71" s="508"/>
      <c r="B71" s="124"/>
      <c r="C71" s="125" t="s">
        <v>97</v>
      </c>
      <c r="E71" s="58" t="s">
        <v>98</v>
      </c>
      <c r="F71" s="127">
        <v>10600</v>
      </c>
      <c r="G71" s="128">
        <v>11636</v>
      </c>
      <c r="H71" s="129">
        <v>-0.0890340323135097</v>
      </c>
      <c r="I71" s="127">
        <v>68630</v>
      </c>
      <c r="J71" s="128">
        <v>74528</v>
      </c>
      <c r="K71" s="129">
        <v>-0.07913804207814523</v>
      </c>
      <c r="M71" s="127">
        <v>3458</v>
      </c>
      <c r="N71" s="128">
        <v>3493</v>
      </c>
      <c r="O71" s="130">
        <v>-35</v>
      </c>
      <c r="P71" s="131">
        <v>-0.01002004008016033</v>
      </c>
      <c r="Q71" s="127">
        <v>23129</v>
      </c>
      <c r="R71" s="128">
        <v>21516</v>
      </c>
      <c r="S71" s="130">
        <v>1613</v>
      </c>
      <c r="T71" s="131">
        <v>0.07496746607176052</v>
      </c>
      <c r="V71" s="132">
        <v>32.62264150943396</v>
      </c>
      <c r="W71" s="133">
        <v>30.01890684083877</v>
      </c>
      <c r="X71" s="134">
        <v>2.603734668595191</v>
      </c>
      <c r="Y71" s="132">
        <v>33.70100539122833</v>
      </c>
      <c r="Z71" s="133">
        <v>28.869686560755692</v>
      </c>
      <c r="AA71" s="134">
        <v>4.831318830472636</v>
      </c>
    </row>
    <row r="72" spans="1:27" ht="14.25" outlineLevel="1">
      <c r="A72" s="508"/>
      <c r="B72" s="283" t="s">
        <v>94</v>
      </c>
      <c r="C72" s="125" t="s">
        <v>99</v>
      </c>
      <c r="E72" s="58" t="s">
        <v>100</v>
      </c>
      <c r="F72" s="127">
        <v>3640</v>
      </c>
      <c r="G72" s="128">
        <v>3867</v>
      </c>
      <c r="H72" s="129">
        <v>-0.05870183604861656</v>
      </c>
      <c r="I72" s="127">
        <v>24142</v>
      </c>
      <c r="J72" s="128">
        <v>24810</v>
      </c>
      <c r="K72" s="129">
        <v>-0.026924627166465265</v>
      </c>
      <c r="M72" s="127">
        <v>1192</v>
      </c>
      <c r="N72" s="128">
        <v>1004</v>
      </c>
      <c r="O72" s="130">
        <v>188</v>
      </c>
      <c r="P72" s="131">
        <v>0.1872509960159363</v>
      </c>
      <c r="Q72" s="127">
        <v>4093</v>
      </c>
      <c r="R72" s="128">
        <v>4727</v>
      </c>
      <c r="S72" s="130">
        <v>-634</v>
      </c>
      <c r="T72" s="131">
        <v>-0.13412312248783587</v>
      </c>
      <c r="V72" s="132">
        <v>32.74725274725275</v>
      </c>
      <c r="W72" s="133">
        <v>25.963279027670026</v>
      </c>
      <c r="X72" s="134">
        <v>6.783973719582725</v>
      </c>
      <c r="Y72" s="132">
        <v>16.953856349929584</v>
      </c>
      <c r="Z72" s="133">
        <v>19.052801289802495</v>
      </c>
      <c r="AA72" s="134">
        <v>-2.0989449398729114</v>
      </c>
    </row>
    <row r="73" spans="1:27" ht="14.25" outlineLevel="1">
      <c r="A73" s="508"/>
      <c r="B73" s="302" t="s">
        <v>101</v>
      </c>
      <c r="C73" s="125" t="s">
        <v>102</v>
      </c>
      <c r="E73" s="58" t="s">
        <v>103</v>
      </c>
      <c r="F73" s="127"/>
      <c r="G73" s="128"/>
      <c r="H73" s="129"/>
      <c r="I73" s="127"/>
      <c r="J73" s="128"/>
      <c r="K73" s="129"/>
      <c r="M73" s="127">
        <v>250</v>
      </c>
      <c r="N73" s="128">
        <v>110</v>
      </c>
      <c r="O73" s="130">
        <v>140</v>
      </c>
      <c r="P73" s="131" t="s">
        <v>104</v>
      </c>
      <c r="Q73" s="127">
        <v>653</v>
      </c>
      <c r="R73" s="128">
        <v>682</v>
      </c>
      <c r="S73" s="130">
        <v>-29</v>
      </c>
      <c r="T73" s="131">
        <v>-0.04252199413489732</v>
      </c>
      <c r="V73" s="132">
        <v>0</v>
      </c>
      <c r="W73" s="133">
        <v>0</v>
      </c>
      <c r="X73" s="134">
        <v>0</v>
      </c>
      <c r="Y73" s="132">
        <v>0</v>
      </c>
      <c r="Z73" s="133">
        <v>0</v>
      </c>
      <c r="AA73" s="134">
        <v>0</v>
      </c>
    </row>
    <row r="74" spans="1:27" s="160" customFormat="1" ht="15">
      <c r="A74" s="509"/>
      <c r="B74" s="303"/>
      <c r="C74" s="193" t="s">
        <v>105</v>
      </c>
      <c r="E74" s="194" t="s">
        <v>106</v>
      </c>
      <c r="F74" s="195">
        <v>35842</v>
      </c>
      <c r="G74" s="196">
        <v>43935</v>
      </c>
      <c r="H74" s="197">
        <v>-0.18420393763514276</v>
      </c>
      <c r="I74" s="195">
        <v>253089</v>
      </c>
      <c r="J74" s="196">
        <v>265051</v>
      </c>
      <c r="K74" s="197">
        <v>-0.0451309370649422</v>
      </c>
      <c r="M74" s="195">
        <v>10940</v>
      </c>
      <c r="N74" s="196">
        <v>9460</v>
      </c>
      <c r="O74" s="198">
        <v>1480</v>
      </c>
      <c r="P74" s="199">
        <v>0.15644820295983086</v>
      </c>
      <c r="Q74" s="195">
        <v>65557</v>
      </c>
      <c r="R74" s="196">
        <v>56093</v>
      </c>
      <c r="S74" s="198">
        <v>9464</v>
      </c>
      <c r="T74" s="199">
        <v>0.16871980461020097</v>
      </c>
      <c r="V74" s="200">
        <v>29.825344567825457</v>
      </c>
      <c r="W74" s="201">
        <v>21.531808353249122</v>
      </c>
      <c r="X74" s="202">
        <v>8.293536214576335</v>
      </c>
      <c r="Y74" s="200">
        <v>25.64473367076404</v>
      </c>
      <c r="Z74" s="201">
        <v>21.16309691342421</v>
      </c>
      <c r="AA74" s="202">
        <v>4.481636757339832</v>
      </c>
    </row>
    <row r="75" spans="1:27" s="90" customFormat="1" ht="15.75">
      <c r="A75" s="304"/>
      <c r="B75" s="305" t="s">
        <v>107</v>
      </c>
      <c r="C75" s="305"/>
      <c r="E75" s="146" t="s">
        <v>108</v>
      </c>
      <c r="F75" s="306">
        <v>80875</v>
      </c>
      <c r="G75" s="307">
        <v>125378</v>
      </c>
      <c r="H75" s="308">
        <v>-0.35495062929700594</v>
      </c>
      <c r="I75" s="306">
        <v>666321</v>
      </c>
      <c r="J75" s="307">
        <v>811307</v>
      </c>
      <c r="K75" s="308">
        <v>-0.17870670412063505</v>
      </c>
      <c r="M75" s="306">
        <v>20418</v>
      </c>
      <c r="N75" s="307">
        <v>26663</v>
      </c>
      <c r="O75" s="309">
        <v>-6245</v>
      </c>
      <c r="P75" s="310">
        <v>-0.23421970520946633</v>
      </c>
      <c r="Q75" s="306">
        <v>144331</v>
      </c>
      <c r="R75" s="307">
        <v>174374</v>
      </c>
      <c r="S75" s="309">
        <v>-30043</v>
      </c>
      <c r="T75" s="310">
        <v>-0.17229059378118294</v>
      </c>
      <c r="V75" s="311">
        <v>25.246367851622875</v>
      </c>
      <c r="W75" s="312">
        <v>21.266091339788478</v>
      </c>
      <c r="X75" s="313">
        <v>3.980276511834397</v>
      </c>
      <c r="Y75" s="311">
        <v>21.660881166885034</v>
      </c>
      <c r="Z75" s="312">
        <v>21.492973683205</v>
      </c>
      <c r="AA75" s="313">
        <v>0.1679074836800325</v>
      </c>
    </row>
    <row r="76" spans="1:27" s="160" customFormat="1" ht="6.75" customHeight="1">
      <c r="A76" s="507" t="s">
        <v>109</v>
      </c>
      <c r="B76" s="280"/>
      <c r="C76" s="105"/>
      <c r="D76" s="105"/>
      <c r="E76" s="42"/>
      <c r="F76" s="251"/>
      <c r="G76" s="251"/>
      <c r="H76" s="252"/>
      <c r="I76" s="251"/>
      <c r="J76" s="251"/>
      <c r="K76" s="252"/>
      <c r="M76" s="281"/>
      <c r="N76" s="281"/>
      <c r="O76" s="282"/>
      <c r="P76" s="255"/>
      <c r="Q76" s="281"/>
      <c r="R76" s="281"/>
      <c r="S76" s="282"/>
      <c r="T76" s="255"/>
      <c r="V76" s="256"/>
      <c r="W76" s="256"/>
      <c r="X76" s="257"/>
      <c r="Y76" s="256"/>
      <c r="Z76" s="256"/>
      <c r="AA76" s="257"/>
    </row>
    <row r="77" spans="1:27" s="160" customFormat="1" ht="15" outlineLevel="1">
      <c r="A77" s="508"/>
      <c r="B77" s="301"/>
      <c r="C77" s="115" t="s">
        <v>110</v>
      </c>
      <c r="D77" s="42"/>
      <c r="E77" s="58" t="s">
        <v>111</v>
      </c>
      <c r="F77" s="116">
        <v>115481</v>
      </c>
      <c r="G77" s="117">
        <v>275090</v>
      </c>
      <c r="H77" s="118">
        <v>-0.5802064778799666</v>
      </c>
      <c r="I77" s="116">
        <v>879060</v>
      </c>
      <c r="J77" s="117">
        <v>1778856</v>
      </c>
      <c r="K77" s="118">
        <v>-0.5058284650359557</v>
      </c>
      <c r="L77" s="42"/>
      <c r="M77" s="116">
        <v>6654</v>
      </c>
      <c r="N77" s="117">
        <v>11132</v>
      </c>
      <c r="O77" s="157">
        <v>-4478</v>
      </c>
      <c r="P77" s="120">
        <v>-0.4022637441609773</v>
      </c>
      <c r="Q77" s="116">
        <v>43264</v>
      </c>
      <c r="R77" s="117">
        <v>67722</v>
      </c>
      <c r="S77" s="157">
        <v>-24458</v>
      </c>
      <c r="T77" s="120">
        <v>-0.36115294882017657</v>
      </c>
      <c r="U77" s="42"/>
      <c r="V77" s="121">
        <v>5.761986820342741</v>
      </c>
      <c r="W77" s="122">
        <v>4.046675633429059</v>
      </c>
      <c r="X77" s="123">
        <v>1.7153111869136817</v>
      </c>
      <c r="Y77" s="121">
        <v>4.92162082224194</v>
      </c>
      <c r="Z77" s="122">
        <v>3.8070535220388835</v>
      </c>
      <c r="AA77" s="123">
        <v>1.1145673002030567</v>
      </c>
    </row>
    <row r="78" spans="1:27" s="160" customFormat="1" ht="15" outlineLevel="1">
      <c r="A78" s="508"/>
      <c r="B78" s="283"/>
      <c r="C78" s="125" t="s">
        <v>112</v>
      </c>
      <c r="D78" s="42"/>
      <c r="E78" s="58" t="s">
        <v>113</v>
      </c>
      <c r="F78" s="127">
        <v>14168</v>
      </c>
      <c r="G78" s="128">
        <v>62790</v>
      </c>
      <c r="H78" s="129">
        <v>-0.7743589743589744</v>
      </c>
      <c r="I78" s="127">
        <v>103547</v>
      </c>
      <c r="J78" s="128">
        <v>397522</v>
      </c>
      <c r="K78" s="129">
        <v>-0.7395188190842268</v>
      </c>
      <c r="L78" s="42"/>
      <c r="M78" s="127">
        <v>629</v>
      </c>
      <c r="N78" s="128">
        <v>2156</v>
      </c>
      <c r="O78" s="130">
        <v>-1527</v>
      </c>
      <c r="P78" s="131">
        <v>-0.7082560296846011</v>
      </c>
      <c r="Q78" s="127">
        <v>4040</v>
      </c>
      <c r="R78" s="128">
        <v>11010</v>
      </c>
      <c r="S78" s="130">
        <v>-6970</v>
      </c>
      <c r="T78" s="131">
        <v>-0.6330608537693007</v>
      </c>
      <c r="U78" s="42"/>
      <c r="V78" s="132">
        <v>4.4395821569734615</v>
      </c>
      <c r="W78" s="133">
        <v>3.433667781493868</v>
      </c>
      <c r="X78" s="134">
        <v>1.0059143754795934</v>
      </c>
      <c r="Y78" s="132">
        <v>3.901609896955006</v>
      </c>
      <c r="Z78" s="133">
        <v>2.7696580315051746</v>
      </c>
      <c r="AA78" s="134">
        <v>1.1319518654498313</v>
      </c>
    </row>
    <row r="79" spans="1:27" s="160" customFormat="1" ht="15" outlineLevel="1">
      <c r="A79" s="508"/>
      <c r="B79" s="283"/>
      <c r="C79" s="125" t="s">
        <v>114</v>
      </c>
      <c r="D79" s="42"/>
      <c r="E79" s="58" t="s">
        <v>115</v>
      </c>
      <c r="F79" s="127">
        <v>417</v>
      </c>
      <c r="G79" s="128">
        <v>341</v>
      </c>
      <c r="H79" s="129">
        <v>0.22287390029325516</v>
      </c>
      <c r="I79" s="127">
        <v>2311</v>
      </c>
      <c r="J79" s="128">
        <v>2488</v>
      </c>
      <c r="K79" s="129">
        <v>-0.0711414790996785</v>
      </c>
      <c r="L79" s="42"/>
      <c r="M79" s="127">
        <v>0</v>
      </c>
      <c r="N79" s="128">
        <v>21</v>
      </c>
      <c r="O79" s="130">
        <v>-21</v>
      </c>
      <c r="P79" s="131" t="s">
        <v>63</v>
      </c>
      <c r="Q79" s="127">
        <v>52</v>
      </c>
      <c r="R79" s="128">
        <v>81</v>
      </c>
      <c r="S79" s="130">
        <v>-29</v>
      </c>
      <c r="T79" s="131">
        <v>-0.3580246913580247</v>
      </c>
      <c r="U79" s="42"/>
      <c r="V79" s="132">
        <v>0</v>
      </c>
      <c r="W79" s="133">
        <v>6.158357771260998</v>
      </c>
      <c r="X79" s="134">
        <v>-6.158357771260998</v>
      </c>
      <c r="Y79" s="132">
        <v>2.250108178277802</v>
      </c>
      <c r="Z79" s="133">
        <v>3.2556270096463025</v>
      </c>
      <c r="AA79" s="134">
        <v>-1.0055188313685006</v>
      </c>
    </row>
    <row r="80" spans="1:27" ht="14.25" outlineLevel="1">
      <c r="A80" s="508"/>
      <c r="B80" s="314"/>
      <c r="C80" s="125" t="s">
        <v>116</v>
      </c>
      <c r="E80" s="58" t="s">
        <v>117</v>
      </c>
      <c r="F80" s="127">
        <v>854</v>
      </c>
      <c r="G80" s="128">
        <v>1536</v>
      </c>
      <c r="H80" s="129">
        <v>-0.44401041666666663</v>
      </c>
      <c r="I80" s="127">
        <v>5857</v>
      </c>
      <c r="J80" s="128">
        <v>8781</v>
      </c>
      <c r="K80" s="129">
        <v>-0.3329916865960597</v>
      </c>
      <c r="M80" s="127">
        <v>1</v>
      </c>
      <c r="N80" s="128">
        <v>3</v>
      </c>
      <c r="O80" s="130">
        <v>-2</v>
      </c>
      <c r="P80" s="131">
        <v>-0.6666666666666667</v>
      </c>
      <c r="Q80" s="127">
        <v>35</v>
      </c>
      <c r="R80" s="128">
        <v>64</v>
      </c>
      <c r="S80" s="130">
        <v>-29</v>
      </c>
      <c r="T80" s="131">
        <v>-0.453125</v>
      </c>
      <c r="V80" s="132">
        <v>0.11709601873536298</v>
      </c>
      <c r="W80" s="133">
        <v>0.1953125</v>
      </c>
      <c r="X80" s="134">
        <v>-0.07821648126463702</v>
      </c>
      <c r="Y80" s="132">
        <v>0.597575550623186</v>
      </c>
      <c r="Z80" s="133">
        <v>0.7288463728504727</v>
      </c>
      <c r="AA80" s="134">
        <v>-0.1312708222272867</v>
      </c>
    </row>
    <row r="81" spans="1:27" s="160" customFormat="1" ht="15" outlineLevel="1">
      <c r="A81" s="508"/>
      <c r="B81" s="283"/>
      <c r="C81" s="125" t="s">
        <v>118</v>
      </c>
      <c r="D81" s="42"/>
      <c r="E81" s="58" t="s">
        <v>119</v>
      </c>
      <c r="F81" s="127">
        <v>2252</v>
      </c>
      <c r="G81" s="128">
        <v>3465</v>
      </c>
      <c r="H81" s="129">
        <v>-0.3500721500721501</v>
      </c>
      <c r="I81" s="127">
        <v>13638</v>
      </c>
      <c r="J81" s="128">
        <v>18516</v>
      </c>
      <c r="K81" s="129">
        <v>-0.2634478289047312</v>
      </c>
      <c r="L81" s="42"/>
      <c r="M81" s="127">
        <v>46</v>
      </c>
      <c r="N81" s="128">
        <v>264</v>
      </c>
      <c r="O81" s="130">
        <v>-218</v>
      </c>
      <c r="P81" s="131">
        <v>-0.8257575757575757</v>
      </c>
      <c r="Q81" s="127">
        <v>409</v>
      </c>
      <c r="R81" s="128">
        <v>736</v>
      </c>
      <c r="S81" s="130">
        <v>-327</v>
      </c>
      <c r="T81" s="131">
        <v>-0.4442934782608695</v>
      </c>
      <c r="U81" s="42"/>
      <c r="V81" s="132">
        <v>2.0426287744227354</v>
      </c>
      <c r="W81" s="133">
        <v>7.6190476190476195</v>
      </c>
      <c r="X81" s="134">
        <v>-5.576418844624884</v>
      </c>
      <c r="Y81" s="132">
        <v>2.998973456518551</v>
      </c>
      <c r="Z81" s="133">
        <v>3.974940591920501</v>
      </c>
      <c r="AA81" s="134">
        <v>-0.9759671354019503</v>
      </c>
    </row>
    <row r="82" spans="1:27" s="160" customFormat="1" ht="15" outlineLevel="1">
      <c r="A82" s="508"/>
      <c r="B82" s="283"/>
      <c r="C82" s="125" t="s">
        <v>120</v>
      </c>
      <c r="D82" s="42"/>
      <c r="E82" s="58" t="s">
        <v>121</v>
      </c>
      <c r="F82" s="127">
        <v>334</v>
      </c>
      <c r="G82" s="128">
        <v>289</v>
      </c>
      <c r="H82" s="129">
        <v>0.15570934256055335</v>
      </c>
      <c r="I82" s="127">
        <v>1875</v>
      </c>
      <c r="J82" s="128">
        <v>2227</v>
      </c>
      <c r="K82" s="129">
        <v>-0.15806017063313882</v>
      </c>
      <c r="L82" s="42"/>
      <c r="M82" s="127">
        <v>0</v>
      </c>
      <c r="N82" s="128">
        <v>21</v>
      </c>
      <c r="O82" s="130">
        <v>-21</v>
      </c>
      <c r="P82" s="131" t="s">
        <v>63</v>
      </c>
      <c r="Q82" s="127">
        <v>10</v>
      </c>
      <c r="R82" s="128">
        <v>48</v>
      </c>
      <c r="S82" s="130">
        <v>-38</v>
      </c>
      <c r="T82" s="131">
        <v>-0.7916666666666666</v>
      </c>
      <c r="U82" s="42"/>
      <c r="V82" s="132">
        <v>0</v>
      </c>
      <c r="W82" s="133">
        <v>7.266435986159168</v>
      </c>
      <c r="X82" s="134">
        <v>-7.266435986159168</v>
      </c>
      <c r="Y82" s="132">
        <v>0.5333333333333333</v>
      </c>
      <c r="Z82" s="133">
        <v>2.155365963179164</v>
      </c>
      <c r="AA82" s="134">
        <v>-1.622032629845831</v>
      </c>
    </row>
    <row r="83" spans="1:27" s="160" customFormat="1" ht="15" outlineLevel="1">
      <c r="A83" s="508"/>
      <c r="B83" s="283"/>
      <c r="C83" s="125" t="s">
        <v>122</v>
      </c>
      <c r="D83" s="42"/>
      <c r="E83" s="58" t="s">
        <v>123</v>
      </c>
      <c r="F83" s="127">
        <v>4162</v>
      </c>
      <c r="G83" s="128">
        <v>3710</v>
      </c>
      <c r="H83" s="129">
        <v>0.12183288409703508</v>
      </c>
      <c r="I83" s="127">
        <v>23143</v>
      </c>
      <c r="J83" s="128">
        <v>25970</v>
      </c>
      <c r="K83" s="129">
        <v>-0.10885637273777427</v>
      </c>
      <c r="L83" s="42"/>
      <c r="M83" s="127">
        <v>0</v>
      </c>
      <c r="N83" s="128">
        <v>1</v>
      </c>
      <c r="O83" s="130">
        <v>-1</v>
      </c>
      <c r="P83" s="131" t="s">
        <v>63</v>
      </c>
      <c r="Q83" s="127">
        <v>1</v>
      </c>
      <c r="R83" s="128">
        <v>24</v>
      </c>
      <c r="S83" s="130">
        <v>-23</v>
      </c>
      <c r="T83" s="131">
        <v>-0.9583333333333334</v>
      </c>
      <c r="U83" s="42"/>
      <c r="V83" s="132">
        <v>0</v>
      </c>
      <c r="W83" s="133">
        <v>0.026954177897574125</v>
      </c>
      <c r="X83" s="134">
        <v>-0.026954177897574125</v>
      </c>
      <c r="Y83" s="132">
        <v>0.004320960981722335</v>
      </c>
      <c r="Z83" s="133">
        <v>0.09241432422025414</v>
      </c>
      <c r="AA83" s="134">
        <v>-0.0880933632385318</v>
      </c>
    </row>
    <row r="84" spans="1:27" s="160" customFormat="1" ht="15">
      <c r="A84" s="508"/>
      <c r="B84" s="192"/>
      <c r="C84" s="193" t="s">
        <v>124</v>
      </c>
      <c r="E84" s="194" t="s">
        <v>125</v>
      </c>
      <c r="F84" s="195">
        <v>137668</v>
      </c>
      <c r="G84" s="196">
        <v>347221</v>
      </c>
      <c r="H84" s="197">
        <v>-0.6035147643719706</v>
      </c>
      <c r="I84" s="195">
        <v>1029431</v>
      </c>
      <c r="J84" s="196">
        <v>2234360</v>
      </c>
      <c r="K84" s="197">
        <v>-0.5392725433681234</v>
      </c>
      <c r="M84" s="195">
        <v>7330</v>
      </c>
      <c r="N84" s="196">
        <v>13598</v>
      </c>
      <c r="O84" s="198">
        <v>-6268</v>
      </c>
      <c r="P84" s="199">
        <v>-0.4609501397264304</v>
      </c>
      <c r="Q84" s="195">
        <v>47811</v>
      </c>
      <c r="R84" s="196">
        <v>79685</v>
      </c>
      <c r="S84" s="198">
        <v>-31874</v>
      </c>
      <c r="T84" s="199">
        <v>-0.4</v>
      </c>
      <c r="V84" s="200">
        <v>5.324403637737165</v>
      </c>
      <c r="W84" s="201">
        <v>3.9162377851570036</v>
      </c>
      <c r="X84" s="202">
        <v>1.408165852580161</v>
      </c>
      <c r="Y84" s="200">
        <v>4.644410358732154</v>
      </c>
      <c r="Z84" s="201">
        <v>3.5663456202223456</v>
      </c>
      <c r="AA84" s="202">
        <v>1.0780647385098083</v>
      </c>
    </row>
    <row r="85" spans="1:27" s="160" customFormat="1" ht="3.75" customHeight="1">
      <c r="A85" s="508"/>
      <c r="B85" s="280"/>
      <c r="C85" s="105"/>
      <c r="D85" s="105"/>
      <c r="E85" s="42"/>
      <c r="F85" s="251"/>
      <c r="G85" s="251"/>
      <c r="H85" s="252"/>
      <c r="I85" s="251"/>
      <c r="J85" s="251"/>
      <c r="K85" s="252"/>
      <c r="M85" s="281"/>
      <c r="N85" s="281"/>
      <c r="O85" s="282"/>
      <c r="P85" s="255"/>
      <c r="Q85" s="281"/>
      <c r="R85" s="281"/>
      <c r="S85" s="282"/>
      <c r="T85" s="255"/>
      <c r="V85" s="256"/>
      <c r="W85" s="256"/>
      <c r="X85" s="257"/>
      <c r="Y85" s="256"/>
      <c r="Z85" s="256"/>
      <c r="AA85" s="257"/>
    </row>
    <row r="86" spans="1:27" ht="14.25" outlineLevel="1">
      <c r="A86" s="508"/>
      <c r="B86" s="156"/>
      <c r="C86" s="115" t="s">
        <v>126</v>
      </c>
      <c r="E86" s="58" t="s">
        <v>127</v>
      </c>
      <c r="F86" s="116">
        <v>454</v>
      </c>
      <c r="G86" s="117">
        <v>408</v>
      </c>
      <c r="H86" s="118">
        <v>0.11274509803921573</v>
      </c>
      <c r="I86" s="116">
        <v>3178</v>
      </c>
      <c r="J86" s="117">
        <v>2856</v>
      </c>
      <c r="K86" s="118">
        <v>0.11274509803921573</v>
      </c>
      <c r="M86" s="116">
        <v>0</v>
      </c>
      <c r="N86" s="117">
        <v>0</v>
      </c>
      <c r="O86" s="157">
        <v>0</v>
      </c>
      <c r="P86" s="120" t="s">
        <v>63</v>
      </c>
      <c r="Q86" s="116">
        <v>0</v>
      </c>
      <c r="R86" s="117">
        <v>0</v>
      </c>
      <c r="S86" s="157">
        <v>0</v>
      </c>
      <c r="T86" s="120" t="s">
        <v>63</v>
      </c>
      <c r="V86" s="121">
        <v>0</v>
      </c>
      <c r="W86" s="122">
        <v>0</v>
      </c>
      <c r="X86" s="123">
        <v>0</v>
      </c>
      <c r="Y86" s="121">
        <v>0</v>
      </c>
      <c r="Z86" s="122">
        <v>0</v>
      </c>
      <c r="AA86" s="123">
        <v>0</v>
      </c>
    </row>
    <row r="87" spans="1:27" ht="14.25" outlineLevel="1">
      <c r="A87" s="508"/>
      <c r="B87" s="124"/>
      <c r="C87" s="125" t="s">
        <v>128</v>
      </c>
      <c r="E87" s="58" t="s">
        <v>129</v>
      </c>
      <c r="F87" s="127">
        <v>626</v>
      </c>
      <c r="G87" s="128">
        <v>516</v>
      </c>
      <c r="H87" s="129">
        <v>0.21317829457364335</v>
      </c>
      <c r="I87" s="127">
        <v>4382</v>
      </c>
      <c r="J87" s="128">
        <v>3612</v>
      </c>
      <c r="K87" s="129">
        <v>0.21317829457364357</v>
      </c>
      <c r="M87" s="127">
        <v>0</v>
      </c>
      <c r="N87" s="128">
        <v>0</v>
      </c>
      <c r="O87" s="130">
        <v>0</v>
      </c>
      <c r="P87" s="131" t="s">
        <v>63</v>
      </c>
      <c r="Q87" s="127">
        <v>0</v>
      </c>
      <c r="R87" s="128">
        <v>0</v>
      </c>
      <c r="S87" s="130">
        <v>0</v>
      </c>
      <c r="T87" s="131" t="s">
        <v>63</v>
      </c>
      <c r="V87" s="132">
        <v>0</v>
      </c>
      <c r="W87" s="133">
        <v>0</v>
      </c>
      <c r="X87" s="134">
        <v>0</v>
      </c>
      <c r="Y87" s="132">
        <v>0</v>
      </c>
      <c r="Z87" s="133">
        <v>0</v>
      </c>
      <c r="AA87" s="134">
        <v>0</v>
      </c>
    </row>
    <row r="88" spans="1:27" ht="14.25" outlineLevel="1">
      <c r="A88" s="508"/>
      <c r="B88" s="124"/>
      <c r="C88" s="125" t="s">
        <v>130</v>
      </c>
      <c r="E88" s="58" t="s">
        <v>131</v>
      </c>
      <c r="F88" s="127">
        <v>395</v>
      </c>
      <c r="G88" s="128">
        <v>377</v>
      </c>
      <c r="H88" s="129">
        <v>0.04774535809018565</v>
      </c>
      <c r="I88" s="127">
        <v>2765</v>
      </c>
      <c r="J88" s="128">
        <v>2639</v>
      </c>
      <c r="K88" s="129">
        <v>0.047745358090185874</v>
      </c>
      <c r="M88" s="127">
        <v>0</v>
      </c>
      <c r="N88" s="128">
        <v>0</v>
      </c>
      <c r="O88" s="130">
        <v>0</v>
      </c>
      <c r="P88" s="131" t="s">
        <v>63</v>
      </c>
      <c r="Q88" s="127">
        <v>0</v>
      </c>
      <c r="R88" s="128">
        <v>0</v>
      </c>
      <c r="S88" s="130">
        <v>0</v>
      </c>
      <c r="T88" s="131" t="s">
        <v>63</v>
      </c>
      <c r="V88" s="132">
        <v>0</v>
      </c>
      <c r="W88" s="133">
        <v>0</v>
      </c>
      <c r="X88" s="134">
        <v>0</v>
      </c>
      <c r="Y88" s="132">
        <v>0</v>
      </c>
      <c r="Z88" s="133">
        <v>0</v>
      </c>
      <c r="AA88" s="134">
        <v>0</v>
      </c>
    </row>
    <row r="89" spans="1:27" ht="14.25" outlineLevel="1">
      <c r="A89" s="508"/>
      <c r="B89" s="124"/>
      <c r="C89" s="125" t="s">
        <v>132</v>
      </c>
      <c r="E89" s="58" t="s">
        <v>133</v>
      </c>
      <c r="F89" s="127">
        <v>4917</v>
      </c>
      <c r="G89" s="128">
        <v>4708</v>
      </c>
      <c r="H89" s="129">
        <v>0.04439252336448596</v>
      </c>
      <c r="I89" s="127">
        <v>34419</v>
      </c>
      <c r="J89" s="128">
        <v>32956</v>
      </c>
      <c r="K89" s="129">
        <v>0.044392523364485736</v>
      </c>
      <c r="M89" s="127">
        <v>0</v>
      </c>
      <c r="N89" s="128">
        <v>0</v>
      </c>
      <c r="O89" s="130">
        <v>0</v>
      </c>
      <c r="P89" s="131" t="s">
        <v>63</v>
      </c>
      <c r="Q89" s="127">
        <v>0</v>
      </c>
      <c r="R89" s="128">
        <v>0</v>
      </c>
      <c r="S89" s="130">
        <v>0</v>
      </c>
      <c r="T89" s="131" t="s">
        <v>63</v>
      </c>
      <c r="V89" s="132">
        <v>0</v>
      </c>
      <c r="W89" s="133">
        <v>0</v>
      </c>
      <c r="X89" s="134">
        <v>0</v>
      </c>
      <c r="Y89" s="132">
        <v>0</v>
      </c>
      <c r="Z89" s="133">
        <v>0</v>
      </c>
      <c r="AA89" s="134">
        <v>0</v>
      </c>
    </row>
    <row r="90" spans="1:27" s="160" customFormat="1" ht="15">
      <c r="A90" s="509"/>
      <c r="B90" s="192"/>
      <c r="C90" s="193" t="s">
        <v>134</v>
      </c>
      <c r="E90" s="194" t="s">
        <v>135</v>
      </c>
      <c r="F90" s="195">
        <v>6392</v>
      </c>
      <c r="G90" s="196">
        <v>6009</v>
      </c>
      <c r="H90" s="197">
        <v>0.06373772674321843</v>
      </c>
      <c r="I90" s="195">
        <v>44744</v>
      </c>
      <c r="J90" s="196">
        <v>42063</v>
      </c>
      <c r="K90" s="197">
        <v>0.06373772674321843</v>
      </c>
      <c r="M90" s="195">
        <v>0</v>
      </c>
      <c r="N90" s="196">
        <v>0</v>
      </c>
      <c r="O90" s="198">
        <v>0</v>
      </c>
      <c r="P90" s="199" t="s">
        <v>63</v>
      </c>
      <c r="Q90" s="195">
        <v>0</v>
      </c>
      <c r="R90" s="196">
        <v>0</v>
      </c>
      <c r="S90" s="198">
        <v>0</v>
      </c>
      <c r="T90" s="199" t="s">
        <v>63</v>
      </c>
      <c r="V90" s="200">
        <v>0</v>
      </c>
      <c r="W90" s="201">
        <v>0</v>
      </c>
      <c r="X90" s="202">
        <v>0</v>
      </c>
      <c r="Y90" s="200">
        <v>0</v>
      </c>
      <c r="Z90" s="201">
        <v>0</v>
      </c>
      <c r="AA90" s="202">
        <v>0</v>
      </c>
    </row>
    <row r="91" spans="1:27" s="90" customFormat="1" ht="15.75">
      <c r="A91" s="304"/>
      <c r="B91" s="305" t="s">
        <v>136</v>
      </c>
      <c r="C91" s="305"/>
      <c r="E91" s="146" t="s">
        <v>137</v>
      </c>
      <c r="F91" s="306">
        <v>144060</v>
      </c>
      <c r="G91" s="307">
        <v>353230</v>
      </c>
      <c r="H91" s="308">
        <v>-0.592163746001189</v>
      </c>
      <c r="I91" s="306">
        <v>1074175</v>
      </c>
      <c r="J91" s="307">
        <v>2276423</v>
      </c>
      <c r="K91" s="308">
        <v>-0.5281303167293601</v>
      </c>
      <c r="M91" s="306">
        <v>7330</v>
      </c>
      <c r="N91" s="307">
        <v>13598</v>
      </c>
      <c r="O91" s="309">
        <v>-6268</v>
      </c>
      <c r="P91" s="310">
        <v>-0.4609501397264304</v>
      </c>
      <c r="Q91" s="306">
        <v>47811</v>
      </c>
      <c r="R91" s="307">
        <v>79685</v>
      </c>
      <c r="S91" s="309">
        <v>-31874</v>
      </c>
      <c r="T91" s="310">
        <v>-0.4</v>
      </c>
      <c r="V91" s="311">
        <v>5.088157712064418</v>
      </c>
      <c r="W91" s="312">
        <v>3.8496163972482518</v>
      </c>
      <c r="X91" s="313">
        <v>1.2385413148161661</v>
      </c>
      <c r="Y91" s="311">
        <v>4.4509507296297155</v>
      </c>
      <c r="Z91" s="312">
        <v>3.500447851739329</v>
      </c>
      <c r="AA91" s="313">
        <v>0.9505028778903863</v>
      </c>
    </row>
    <row r="92" spans="6:27" s="160" customFormat="1" ht="6" customHeight="1">
      <c r="F92" s="251"/>
      <c r="G92" s="251"/>
      <c r="H92" s="252"/>
      <c r="I92" s="251"/>
      <c r="J92" s="251"/>
      <c r="K92" s="252"/>
      <c r="M92" s="251"/>
      <c r="N92" s="251"/>
      <c r="O92" s="315"/>
      <c r="P92" s="255"/>
      <c r="Q92" s="251"/>
      <c r="R92" s="251"/>
      <c r="S92" s="315"/>
      <c r="T92" s="255"/>
      <c r="V92" s="256"/>
      <c r="W92" s="256"/>
      <c r="X92" s="257"/>
      <c r="Y92" s="256"/>
      <c r="Z92" s="256"/>
      <c r="AA92" s="257"/>
    </row>
    <row r="93" spans="1:27" ht="14.25" customHeight="1" outlineLevel="1">
      <c r="A93" s="507" t="s">
        <v>138</v>
      </c>
      <c r="B93" s="156"/>
      <c r="C93" s="115" t="s">
        <v>139</v>
      </c>
      <c r="D93" s="316"/>
      <c r="E93" s="317" t="s">
        <v>140</v>
      </c>
      <c r="F93" s="116">
        <v>56443</v>
      </c>
      <c r="G93" s="117">
        <v>84901</v>
      </c>
      <c r="H93" s="118">
        <v>-0.33519039822852503</v>
      </c>
      <c r="I93" s="116">
        <v>411494</v>
      </c>
      <c r="J93" s="117">
        <v>596795</v>
      </c>
      <c r="K93" s="118">
        <v>-0.3104935530626095</v>
      </c>
      <c r="M93" s="116">
        <v>1025</v>
      </c>
      <c r="N93" s="117">
        <v>1383</v>
      </c>
      <c r="O93" s="157">
        <v>-358</v>
      </c>
      <c r="P93" s="120">
        <v>-0.2588575560375994</v>
      </c>
      <c r="Q93" s="116">
        <v>6668</v>
      </c>
      <c r="R93" s="117">
        <v>9390</v>
      </c>
      <c r="S93" s="157">
        <v>-2722</v>
      </c>
      <c r="T93" s="120">
        <v>-0.2898828541001065</v>
      </c>
      <c r="V93" s="121">
        <v>1.8159913541094554</v>
      </c>
      <c r="W93" s="122">
        <v>1.6289560782558505</v>
      </c>
      <c r="X93" s="123">
        <v>0.1870352758536049</v>
      </c>
      <c r="Y93" s="121">
        <v>1.6204367499890644</v>
      </c>
      <c r="Z93" s="122">
        <v>1.5734046029206008</v>
      </c>
      <c r="AA93" s="123">
        <v>0.04703214706846359</v>
      </c>
    </row>
    <row r="94" spans="1:27" ht="14.25" outlineLevel="1">
      <c r="A94" s="508"/>
      <c r="B94" s="124"/>
      <c r="C94" s="125" t="s">
        <v>141</v>
      </c>
      <c r="E94" s="58" t="s">
        <v>142</v>
      </c>
      <c r="F94" s="127">
        <v>15106</v>
      </c>
      <c r="G94" s="128">
        <v>19619</v>
      </c>
      <c r="H94" s="129">
        <v>-0.23003211172842652</v>
      </c>
      <c r="I94" s="127">
        <v>94968</v>
      </c>
      <c r="J94" s="128">
        <v>119341</v>
      </c>
      <c r="K94" s="129">
        <v>-0.20422989584468043</v>
      </c>
      <c r="M94" s="127">
        <v>2561</v>
      </c>
      <c r="N94" s="128">
        <v>2601</v>
      </c>
      <c r="O94" s="130">
        <v>-40</v>
      </c>
      <c r="P94" s="131">
        <v>-0.015378700499807718</v>
      </c>
      <c r="Q94" s="127">
        <v>15372</v>
      </c>
      <c r="R94" s="128">
        <v>17031</v>
      </c>
      <c r="S94" s="130">
        <v>-1659</v>
      </c>
      <c r="T94" s="131">
        <v>-0.09741060419235514</v>
      </c>
      <c r="V94" s="132">
        <v>16.953528399311534</v>
      </c>
      <c r="W94" s="133">
        <v>13.257556450379735</v>
      </c>
      <c r="X94" s="134">
        <v>3.695971948931799</v>
      </c>
      <c r="Y94" s="132">
        <v>16.18650492797574</v>
      </c>
      <c r="Z94" s="133">
        <v>14.270870865838226</v>
      </c>
      <c r="AA94" s="134">
        <v>1.9156340621375136</v>
      </c>
    </row>
    <row r="95" spans="1:27" ht="14.25" outlineLevel="1">
      <c r="A95" s="508"/>
      <c r="B95" s="124"/>
      <c r="C95" s="125" t="s">
        <v>143</v>
      </c>
      <c r="E95" s="58" t="s">
        <v>144</v>
      </c>
      <c r="F95" s="127">
        <v>7336</v>
      </c>
      <c r="G95" s="128">
        <v>18289</v>
      </c>
      <c r="H95" s="129">
        <v>-0.5988845754278527</v>
      </c>
      <c r="I95" s="127">
        <v>77108</v>
      </c>
      <c r="J95" s="128">
        <v>159772</v>
      </c>
      <c r="K95" s="129">
        <v>-0.5173872768695391</v>
      </c>
      <c r="M95" s="127">
        <v>128</v>
      </c>
      <c r="N95" s="128">
        <v>673</v>
      </c>
      <c r="O95" s="130">
        <v>-545</v>
      </c>
      <c r="P95" s="131">
        <v>-0.8098068350668648</v>
      </c>
      <c r="Q95" s="127">
        <v>1296</v>
      </c>
      <c r="R95" s="128">
        <v>7274</v>
      </c>
      <c r="S95" s="130">
        <v>-5978</v>
      </c>
      <c r="T95" s="131">
        <v>-0.8218311795435799</v>
      </c>
      <c r="V95" s="132">
        <v>1.7448200654307526</v>
      </c>
      <c r="W95" s="133">
        <v>3.6798075345836305</v>
      </c>
      <c r="X95" s="134">
        <v>-1.934987469152878</v>
      </c>
      <c r="Y95" s="132">
        <v>1.6807594542719302</v>
      </c>
      <c r="Z95" s="133">
        <v>4.552737651152893</v>
      </c>
      <c r="AA95" s="134">
        <v>-2.8719781968809626</v>
      </c>
    </row>
    <row r="96" spans="1:27" ht="14.25" outlineLevel="1">
      <c r="A96" s="508"/>
      <c r="B96" s="124"/>
      <c r="C96" s="125" t="s">
        <v>145</v>
      </c>
      <c r="E96" s="58" t="s">
        <v>146</v>
      </c>
      <c r="F96" s="127">
        <v>8138</v>
      </c>
      <c r="G96" s="128">
        <v>9553</v>
      </c>
      <c r="H96" s="129">
        <v>-0.1481210091070867</v>
      </c>
      <c r="I96" s="127">
        <v>50486</v>
      </c>
      <c r="J96" s="128">
        <v>55878</v>
      </c>
      <c r="K96" s="129">
        <v>-0.09649593757829555</v>
      </c>
      <c r="M96" s="127">
        <v>110</v>
      </c>
      <c r="N96" s="128">
        <v>256</v>
      </c>
      <c r="O96" s="130">
        <v>-146</v>
      </c>
      <c r="P96" s="131">
        <v>-0.5703125</v>
      </c>
      <c r="Q96" s="127">
        <v>971</v>
      </c>
      <c r="R96" s="128">
        <v>1400</v>
      </c>
      <c r="S96" s="130">
        <v>-429</v>
      </c>
      <c r="T96" s="131">
        <v>-0.3064285714285714</v>
      </c>
      <c r="V96" s="132">
        <v>1.3516834603096584</v>
      </c>
      <c r="W96" s="133">
        <v>2.679786454516906</v>
      </c>
      <c r="X96" s="134">
        <v>-1.3281029942072475</v>
      </c>
      <c r="Y96" s="132">
        <v>1.9233054708235946</v>
      </c>
      <c r="Z96" s="133">
        <v>2.5054583199112352</v>
      </c>
      <c r="AA96" s="134">
        <v>-0.5821528490876406</v>
      </c>
    </row>
    <row r="97" spans="1:27" ht="14.25" outlineLevel="1">
      <c r="A97" s="508"/>
      <c r="B97" s="124"/>
      <c r="C97" s="125" t="s">
        <v>147</v>
      </c>
      <c r="E97" s="58" t="s">
        <v>148</v>
      </c>
      <c r="F97" s="318">
        <v>1974</v>
      </c>
      <c r="G97" s="319">
        <v>1664</v>
      </c>
      <c r="H97" s="129">
        <v>0.18629807692307687</v>
      </c>
      <c r="I97" s="127">
        <v>12769</v>
      </c>
      <c r="J97" s="128">
        <v>10709</v>
      </c>
      <c r="K97" s="129">
        <v>0.19236156503875224</v>
      </c>
      <c r="M97" s="127">
        <v>9</v>
      </c>
      <c r="N97" s="128">
        <v>8</v>
      </c>
      <c r="O97" s="130">
        <v>1</v>
      </c>
      <c r="P97" s="131">
        <v>0.125</v>
      </c>
      <c r="Q97" s="127">
        <v>54</v>
      </c>
      <c r="R97" s="128">
        <v>161</v>
      </c>
      <c r="S97" s="130">
        <v>-107</v>
      </c>
      <c r="T97" s="131">
        <v>-0.6645962732919255</v>
      </c>
      <c r="V97" s="132">
        <v>0.4559270516717325</v>
      </c>
      <c r="W97" s="133">
        <v>0.4807692307692307</v>
      </c>
      <c r="X97" s="134">
        <v>-0.02484217909749825</v>
      </c>
      <c r="Y97" s="132">
        <v>0.42289920902184974</v>
      </c>
      <c r="Z97" s="133">
        <v>1.5034083481184048</v>
      </c>
      <c r="AA97" s="134">
        <v>-1.080509139096555</v>
      </c>
    </row>
    <row r="98" spans="1:27" ht="14.25" outlineLevel="1">
      <c r="A98" s="508"/>
      <c r="B98" s="156"/>
      <c r="C98" s="115" t="s">
        <v>149</v>
      </c>
      <c r="E98" s="58" t="s">
        <v>150</v>
      </c>
      <c r="F98" s="127">
        <v>1191</v>
      </c>
      <c r="G98" s="128">
        <v>1446</v>
      </c>
      <c r="H98" s="118">
        <v>-0.17634854771784236</v>
      </c>
      <c r="I98" s="116">
        <v>8263</v>
      </c>
      <c r="J98" s="117">
        <v>10136</v>
      </c>
      <c r="K98" s="118">
        <v>-0.1847868981846883</v>
      </c>
      <c r="M98" s="116">
        <v>249</v>
      </c>
      <c r="N98" s="117">
        <v>297</v>
      </c>
      <c r="O98" s="157">
        <v>-48</v>
      </c>
      <c r="P98" s="120">
        <v>-0.16161616161616166</v>
      </c>
      <c r="Q98" s="116">
        <v>1987</v>
      </c>
      <c r="R98" s="117">
        <v>2197</v>
      </c>
      <c r="S98" s="157">
        <v>-210</v>
      </c>
      <c r="T98" s="120">
        <v>-0.0955848884842968</v>
      </c>
      <c r="V98" s="121">
        <v>20.90680100755668</v>
      </c>
      <c r="W98" s="122">
        <v>20.539419087136928</v>
      </c>
      <c r="X98" s="123">
        <v>0.3673819204197528</v>
      </c>
      <c r="Y98" s="121">
        <v>24.046956311267095</v>
      </c>
      <c r="Z98" s="122">
        <v>21.67521704814522</v>
      </c>
      <c r="AA98" s="123">
        <v>2.3717392631218743</v>
      </c>
    </row>
    <row r="99" spans="1:27" ht="14.25" outlineLevel="1">
      <c r="A99" s="508"/>
      <c r="B99" s="124"/>
      <c r="C99" s="125" t="s">
        <v>151</v>
      </c>
      <c r="E99" s="58" t="s">
        <v>152</v>
      </c>
      <c r="F99" s="127">
        <v>1304</v>
      </c>
      <c r="G99" s="128">
        <v>1185</v>
      </c>
      <c r="H99" s="129">
        <v>0.10042194092827006</v>
      </c>
      <c r="I99" s="127">
        <v>10137</v>
      </c>
      <c r="J99" s="128">
        <v>10830</v>
      </c>
      <c r="K99" s="129">
        <v>-0.06398891966759002</v>
      </c>
      <c r="M99" s="127">
        <v>221</v>
      </c>
      <c r="N99" s="128">
        <v>217</v>
      </c>
      <c r="O99" s="130">
        <v>4</v>
      </c>
      <c r="P99" s="131">
        <v>0.018433179723502224</v>
      </c>
      <c r="Q99" s="127">
        <v>2095</v>
      </c>
      <c r="R99" s="128">
        <v>1925</v>
      </c>
      <c r="S99" s="130">
        <v>170</v>
      </c>
      <c r="T99" s="131">
        <v>0.08831168831168834</v>
      </c>
      <c r="V99" s="132">
        <v>16.947852760736197</v>
      </c>
      <c r="W99" s="133">
        <v>18.31223628691983</v>
      </c>
      <c r="X99" s="134">
        <v>-1.3643835261836337</v>
      </c>
      <c r="Y99" s="132">
        <v>20.666863963697345</v>
      </c>
      <c r="Z99" s="133">
        <v>17.774699907663898</v>
      </c>
      <c r="AA99" s="134">
        <v>2.8921640560334474</v>
      </c>
    </row>
    <row r="100" spans="1:27" ht="14.25" outlineLevel="1">
      <c r="A100" s="508"/>
      <c r="B100" s="124"/>
      <c r="C100" s="125" t="s">
        <v>153</v>
      </c>
      <c r="E100" s="58" t="s">
        <v>154</v>
      </c>
      <c r="F100" s="127">
        <v>569</v>
      </c>
      <c r="G100" s="128">
        <v>475</v>
      </c>
      <c r="H100" s="129">
        <v>0.19789473684210512</v>
      </c>
      <c r="I100" s="127">
        <v>3199</v>
      </c>
      <c r="J100" s="128">
        <v>3569</v>
      </c>
      <c r="K100" s="129">
        <v>-0.10367049593723732</v>
      </c>
      <c r="M100" s="127">
        <v>136</v>
      </c>
      <c r="N100" s="128">
        <v>69</v>
      </c>
      <c r="O100" s="130">
        <v>67</v>
      </c>
      <c r="P100" s="131">
        <v>0.9710144927536233</v>
      </c>
      <c r="Q100" s="127">
        <v>628</v>
      </c>
      <c r="R100" s="128">
        <v>604</v>
      </c>
      <c r="S100" s="130">
        <v>24</v>
      </c>
      <c r="T100" s="131">
        <v>0.039735099337748325</v>
      </c>
      <c r="V100" s="132">
        <v>23.901581722319857</v>
      </c>
      <c r="W100" s="133">
        <v>14.526315789473681</v>
      </c>
      <c r="X100" s="134">
        <v>9.375265932846176</v>
      </c>
      <c r="Y100" s="132">
        <v>19.631134729603</v>
      </c>
      <c r="Z100" s="133">
        <v>16.923507985430092</v>
      </c>
      <c r="AA100" s="134">
        <v>2.7076267441729094</v>
      </c>
    </row>
    <row r="101" spans="1:27" ht="14.25" customHeight="1" outlineLevel="1">
      <c r="A101" s="508"/>
      <c r="B101" s="124"/>
      <c r="C101" s="125" t="s">
        <v>155</v>
      </c>
      <c r="E101" s="320" t="s">
        <v>156</v>
      </c>
      <c r="F101" s="127">
        <v>25</v>
      </c>
      <c r="G101" s="128">
        <v>28</v>
      </c>
      <c r="H101" s="129">
        <v>-0.1071428571428572</v>
      </c>
      <c r="I101" s="127">
        <v>169</v>
      </c>
      <c r="J101" s="128">
        <v>197</v>
      </c>
      <c r="K101" s="129">
        <v>-0.14213197969543157</v>
      </c>
      <c r="M101" s="127">
        <v>4</v>
      </c>
      <c r="N101" s="128">
        <v>2</v>
      </c>
      <c r="O101" s="130">
        <v>2</v>
      </c>
      <c r="P101" s="131">
        <v>1</v>
      </c>
      <c r="Q101" s="127">
        <v>11</v>
      </c>
      <c r="R101" s="128">
        <v>21</v>
      </c>
      <c r="S101" s="130">
        <v>-10</v>
      </c>
      <c r="T101" s="131">
        <v>-0.47619047619047616</v>
      </c>
      <c r="V101" s="132">
        <v>16</v>
      </c>
      <c r="W101" s="133">
        <v>7.142857142857142</v>
      </c>
      <c r="X101" s="134">
        <v>8.857142857142861</v>
      </c>
      <c r="Y101" s="132">
        <v>6.508875739644972</v>
      </c>
      <c r="Z101" s="133">
        <v>10.65989847715736</v>
      </c>
      <c r="AA101" s="134">
        <v>-4.151022737512389</v>
      </c>
    </row>
    <row r="102" spans="1:27" ht="18" outlineLevel="1">
      <c r="A102" s="508"/>
      <c r="B102" s="288"/>
      <c r="C102" s="193" t="s">
        <v>157</v>
      </c>
      <c r="D102" s="160"/>
      <c r="E102" s="321" t="s">
        <v>158</v>
      </c>
      <c r="F102" s="195">
        <v>3089</v>
      </c>
      <c r="G102" s="196">
        <v>3134</v>
      </c>
      <c r="H102" s="197">
        <v>-0.014358647096362587</v>
      </c>
      <c r="I102" s="195">
        <v>21768</v>
      </c>
      <c r="J102" s="196">
        <v>24732</v>
      </c>
      <c r="K102" s="197">
        <v>-0.11984473556525965</v>
      </c>
      <c r="L102" s="160"/>
      <c r="M102" s="195">
        <v>610</v>
      </c>
      <c r="N102" s="196">
        <v>585</v>
      </c>
      <c r="O102" s="198">
        <v>25</v>
      </c>
      <c r="P102" s="199">
        <v>0.042735042735042805</v>
      </c>
      <c r="Q102" s="195">
        <v>4721</v>
      </c>
      <c r="R102" s="196">
        <v>4747</v>
      </c>
      <c r="S102" s="198">
        <v>-26</v>
      </c>
      <c r="T102" s="199">
        <v>-0.005477143459026723</v>
      </c>
      <c r="U102" s="160"/>
      <c r="V102" s="200">
        <v>19.747491097442538</v>
      </c>
      <c r="W102" s="201">
        <v>18.666241225271214</v>
      </c>
      <c r="X102" s="202">
        <v>1.0812498721713233</v>
      </c>
      <c r="Y102" s="200">
        <v>21.68779860345461</v>
      </c>
      <c r="Z102" s="201">
        <v>19.193757075853142</v>
      </c>
      <c r="AA102" s="202">
        <v>2.4940415276014676</v>
      </c>
    </row>
    <row r="103" spans="1:27" ht="14.25" outlineLevel="1">
      <c r="A103" s="508"/>
      <c r="B103" s="156"/>
      <c r="C103" s="115" t="s">
        <v>159</v>
      </c>
      <c r="E103" s="58" t="s">
        <v>160</v>
      </c>
      <c r="F103" s="116">
        <v>166</v>
      </c>
      <c r="G103" s="117">
        <v>166</v>
      </c>
      <c r="H103" s="118">
        <v>0</v>
      </c>
      <c r="I103" s="116">
        <v>1162</v>
      </c>
      <c r="J103" s="117">
        <v>1162</v>
      </c>
      <c r="K103" s="118">
        <v>0</v>
      </c>
      <c r="M103" s="116">
        <v>0</v>
      </c>
      <c r="N103" s="117">
        <v>0</v>
      </c>
      <c r="O103" s="157">
        <v>0</v>
      </c>
      <c r="P103" s="120">
        <v>0</v>
      </c>
      <c r="Q103" s="116">
        <v>0</v>
      </c>
      <c r="R103" s="117">
        <v>0</v>
      </c>
      <c r="S103" s="157">
        <v>0</v>
      </c>
      <c r="T103" s="120">
        <v>0</v>
      </c>
      <c r="V103" s="121">
        <v>0</v>
      </c>
      <c r="W103" s="122">
        <v>0</v>
      </c>
      <c r="X103" s="123">
        <v>0</v>
      </c>
      <c r="Y103" s="121">
        <v>0</v>
      </c>
      <c r="Z103" s="122">
        <v>0</v>
      </c>
      <c r="AA103" s="123">
        <v>0</v>
      </c>
    </row>
    <row r="104" spans="1:27" ht="14.25" outlineLevel="1">
      <c r="A104" s="508"/>
      <c r="B104" s="124"/>
      <c r="C104" s="125" t="s">
        <v>161</v>
      </c>
      <c r="E104" s="58" t="s">
        <v>162</v>
      </c>
      <c r="F104" s="127">
        <v>239</v>
      </c>
      <c r="G104" s="128">
        <v>292</v>
      </c>
      <c r="H104" s="129">
        <v>-0.18150684931506844</v>
      </c>
      <c r="I104" s="127">
        <v>1514</v>
      </c>
      <c r="J104" s="128">
        <v>2044</v>
      </c>
      <c r="K104" s="129">
        <v>-0.2592954990215264</v>
      </c>
      <c r="M104" s="127">
        <v>0</v>
      </c>
      <c r="N104" s="128">
        <v>0</v>
      </c>
      <c r="O104" s="130">
        <v>0</v>
      </c>
      <c r="P104" s="131">
        <v>0</v>
      </c>
      <c r="Q104" s="127">
        <v>0</v>
      </c>
      <c r="R104" s="128">
        <v>0</v>
      </c>
      <c r="S104" s="130">
        <v>0</v>
      </c>
      <c r="T104" s="131">
        <v>0</v>
      </c>
      <c r="V104" s="132">
        <v>0</v>
      </c>
      <c r="W104" s="133">
        <v>0</v>
      </c>
      <c r="X104" s="134">
        <v>0</v>
      </c>
      <c r="Y104" s="132">
        <v>0</v>
      </c>
      <c r="Z104" s="133">
        <v>0</v>
      </c>
      <c r="AA104" s="134">
        <v>0</v>
      </c>
    </row>
    <row r="105" spans="1:27" ht="14.25" outlineLevel="1">
      <c r="A105" s="508"/>
      <c r="B105" s="124"/>
      <c r="C105" s="125" t="s">
        <v>163</v>
      </c>
      <c r="E105" s="58" t="s">
        <v>164</v>
      </c>
      <c r="F105" s="127">
        <v>391</v>
      </c>
      <c r="G105" s="128">
        <v>250</v>
      </c>
      <c r="H105" s="129">
        <v>0.5640000000000001</v>
      </c>
      <c r="I105" s="127">
        <v>2711</v>
      </c>
      <c r="J105" s="128">
        <v>1750</v>
      </c>
      <c r="K105" s="129">
        <v>0.5491428571428572</v>
      </c>
      <c r="M105" s="127">
        <v>0</v>
      </c>
      <c r="N105" s="128">
        <v>0</v>
      </c>
      <c r="O105" s="130">
        <v>0</v>
      </c>
      <c r="P105" s="131">
        <v>0</v>
      </c>
      <c r="Q105" s="127">
        <v>0</v>
      </c>
      <c r="R105" s="128">
        <v>0</v>
      </c>
      <c r="S105" s="130">
        <v>0</v>
      </c>
      <c r="T105" s="131">
        <v>0</v>
      </c>
      <c r="V105" s="132">
        <v>0</v>
      </c>
      <c r="W105" s="133">
        <v>0</v>
      </c>
      <c r="X105" s="134">
        <v>0</v>
      </c>
      <c r="Y105" s="132">
        <v>0</v>
      </c>
      <c r="Z105" s="133">
        <v>0</v>
      </c>
      <c r="AA105" s="134">
        <v>0</v>
      </c>
    </row>
    <row r="106" spans="1:27" ht="14.25" outlineLevel="1">
      <c r="A106" s="508"/>
      <c r="B106" s="124"/>
      <c r="C106" s="125" t="s">
        <v>165</v>
      </c>
      <c r="E106" s="58" t="s">
        <v>166</v>
      </c>
      <c r="F106" s="127">
        <v>368</v>
      </c>
      <c r="G106" s="128">
        <v>365</v>
      </c>
      <c r="H106" s="129">
        <v>0.008219178082191858</v>
      </c>
      <c r="I106" s="127">
        <v>2545</v>
      </c>
      <c r="J106" s="128">
        <v>2555</v>
      </c>
      <c r="K106" s="129">
        <v>-0.003913894324853118</v>
      </c>
      <c r="M106" s="127">
        <v>0</v>
      </c>
      <c r="N106" s="128">
        <v>0</v>
      </c>
      <c r="O106" s="130">
        <v>0</v>
      </c>
      <c r="P106" s="131">
        <v>0</v>
      </c>
      <c r="Q106" s="127">
        <v>0</v>
      </c>
      <c r="R106" s="128">
        <v>0</v>
      </c>
      <c r="S106" s="130">
        <v>0</v>
      </c>
      <c r="T106" s="131">
        <v>0</v>
      </c>
      <c r="V106" s="132">
        <v>0</v>
      </c>
      <c r="W106" s="133">
        <v>0</v>
      </c>
      <c r="X106" s="134">
        <v>0</v>
      </c>
      <c r="Y106" s="132">
        <v>0</v>
      </c>
      <c r="Z106" s="133">
        <v>0</v>
      </c>
      <c r="AA106" s="134">
        <v>0</v>
      </c>
    </row>
    <row r="107" spans="1:27" ht="14.25" outlineLevel="1">
      <c r="A107" s="508"/>
      <c r="B107" s="124"/>
      <c r="C107" s="125" t="s">
        <v>167</v>
      </c>
      <c r="E107" s="58" t="s">
        <v>168</v>
      </c>
      <c r="F107" s="127">
        <v>27</v>
      </c>
      <c r="G107" s="128">
        <v>35</v>
      </c>
      <c r="H107" s="129">
        <v>-0.22857142857142876</v>
      </c>
      <c r="I107" s="127">
        <v>216</v>
      </c>
      <c r="J107" s="128">
        <v>245</v>
      </c>
      <c r="K107" s="129">
        <v>-0.1183673469387756</v>
      </c>
      <c r="M107" s="127">
        <v>0</v>
      </c>
      <c r="N107" s="128">
        <v>0</v>
      </c>
      <c r="O107" s="130">
        <v>0</v>
      </c>
      <c r="P107" s="131">
        <v>0</v>
      </c>
      <c r="Q107" s="127">
        <v>0</v>
      </c>
      <c r="R107" s="128">
        <v>0</v>
      </c>
      <c r="S107" s="130">
        <v>0</v>
      </c>
      <c r="T107" s="131">
        <v>0</v>
      </c>
      <c r="V107" s="132">
        <v>0</v>
      </c>
      <c r="W107" s="133">
        <v>0</v>
      </c>
      <c r="X107" s="134">
        <v>0</v>
      </c>
      <c r="Y107" s="132">
        <v>0</v>
      </c>
      <c r="Z107" s="133">
        <v>0</v>
      </c>
      <c r="AA107" s="134">
        <v>0</v>
      </c>
    </row>
    <row r="108" spans="1:27" ht="14.25" outlineLevel="1">
      <c r="A108" s="508"/>
      <c r="B108" s="124"/>
      <c r="C108" s="125" t="s">
        <v>169</v>
      </c>
      <c r="E108" s="58" t="s">
        <v>170</v>
      </c>
      <c r="F108" s="127">
        <v>188</v>
      </c>
      <c r="G108" s="128">
        <v>192</v>
      </c>
      <c r="H108" s="129">
        <v>-0.02083333333333337</v>
      </c>
      <c r="I108" s="127">
        <v>1307</v>
      </c>
      <c r="J108" s="128">
        <v>1335</v>
      </c>
      <c r="K108" s="129">
        <v>-0.02097378277153561</v>
      </c>
      <c r="M108" s="127">
        <v>1</v>
      </c>
      <c r="N108" s="128">
        <v>4</v>
      </c>
      <c r="O108" s="130">
        <v>-3</v>
      </c>
      <c r="P108" s="131">
        <v>-0.75</v>
      </c>
      <c r="Q108" s="127">
        <v>3</v>
      </c>
      <c r="R108" s="128">
        <v>32</v>
      </c>
      <c r="S108" s="130">
        <v>-29</v>
      </c>
      <c r="T108" s="131">
        <v>-0.90625</v>
      </c>
      <c r="V108" s="132">
        <v>0.5319148936170213</v>
      </c>
      <c r="W108" s="133">
        <v>2.083333333333333</v>
      </c>
      <c r="X108" s="134">
        <v>-1.5514184397163118</v>
      </c>
      <c r="Y108" s="132">
        <v>0.22953328232593728</v>
      </c>
      <c r="Z108" s="133">
        <v>2.397003745318352</v>
      </c>
      <c r="AA108" s="134">
        <v>-2.167470462992415</v>
      </c>
    </row>
    <row r="109" spans="1:27" ht="14.25" outlineLevel="1">
      <c r="A109" s="508"/>
      <c r="B109" s="124"/>
      <c r="C109" s="125" t="s">
        <v>171</v>
      </c>
      <c r="E109" s="58" t="s">
        <v>172</v>
      </c>
      <c r="F109" s="127">
        <v>208</v>
      </c>
      <c r="G109" s="128">
        <v>300</v>
      </c>
      <c r="H109" s="129">
        <v>-0.30666666666666664</v>
      </c>
      <c r="I109" s="127">
        <v>1456</v>
      </c>
      <c r="J109" s="128">
        <v>2230</v>
      </c>
      <c r="K109" s="129">
        <v>-0.34708520179372193</v>
      </c>
      <c r="M109" s="127">
        <v>0</v>
      </c>
      <c r="N109" s="128">
        <v>0</v>
      </c>
      <c r="O109" s="130">
        <v>0</v>
      </c>
      <c r="P109" s="131">
        <v>0</v>
      </c>
      <c r="Q109" s="127">
        <v>0</v>
      </c>
      <c r="R109" s="128">
        <v>130</v>
      </c>
      <c r="S109" s="130">
        <v>-130</v>
      </c>
      <c r="T109" s="131">
        <v>-1</v>
      </c>
      <c r="V109" s="132">
        <v>0</v>
      </c>
      <c r="W109" s="133">
        <v>0</v>
      </c>
      <c r="X109" s="134">
        <v>0</v>
      </c>
      <c r="Y109" s="132">
        <v>0</v>
      </c>
      <c r="Z109" s="133">
        <v>5.829596412556054</v>
      </c>
      <c r="AA109" s="134">
        <v>-5.829596412556054</v>
      </c>
    </row>
    <row r="110" spans="1:27" ht="14.25" outlineLevel="1">
      <c r="A110" s="508"/>
      <c r="B110" s="124"/>
      <c r="C110" s="125" t="s">
        <v>173</v>
      </c>
      <c r="E110" s="58" t="s">
        <v>174</v>
      </c>
      <c r="F110" s="127">
        <v>266</v>
      </c>
      <c r="G110" s="128">
        <v>266</v>
      </c>
      <c r="H110" s="129">
        <v>0</v>
      </c>
      <c r="I110" s="127">
        <v>1862</v>
      </c>
      <c r="J110" s="128">
        <v>1862</v>
      </c>
      <c r="K110" s="129">
        <v>0</v>
      </c>
      <c r="M110" s="127">
        <v>0</v>
      </c>
      <c r="N110" s="128">
        <v>0</v>
      </c>
      <c r="O110" s="130">
        <v>0</v>
      </c>
      <c r="P110" s="131">
        <v>0</v>
      </c>
      <c r="Q110" s="127">
        <v>0</v>
      </c>
      <c r="R110" s="128">
        <v>0</v>
      </c>
      <c r="S110" s="130">
        <v>0</v>
      </c>
      <c r="T110" s="131">
        <v>0</v>
      </c>
      <c r="V110" s="132">
        <v>0</v>
      </c>
      <c r="W110" s="133">
        <v>0</v>
      </c>
      <c r="X110" s="134">
        <v>0</v>
      </c>
      <c r="Y110" s="132">
        <v>0</v>
      </c>
      <c r="Z110" s="133">
        <v>0</v>
      </c>
      <c r="AA110" s="134">
        <v>0</v>
      </c>
    </row>
    <row r="111" spans="1:27" ht="14.25" outlineLevel="1">
      <c r="A111" s="508"/>
      <c r="B111" s="124"/>
      <c r="C111" s="125" t="s">
        <v>175</v>
      </c>
      <c r="E111" s="58" t="s">
        <v>176</v>
      </c>
      <c r="F111" s="127">
        <v>21</v>
      </c>
      <c r="G111" s="128">
        <v>15</v>
      </c>
      <c r="H111" s="129">
        <v>0.4</v>
      </c>
      <c r="I111" s="127">
        <v>150</v>
      </c>
      <c r="J111" s="128">
        <v>105</v>
      </c>
      <c r="K111" s="129">
        <v>0.4285714285714284</v>
      </c>
      <c r="M111" s="127">
        <v>0</v>
      </c>
      <c r="N111" s="128">
        <v>0</v>
      </c>
      <c r="O111" s="130">
        <v>0</v>
      </c>
      <c r="P111" s="131">
        <v>0</v>
      </c>
      <c r="Q111" s="127">
        <v>0</v>
      </c>
      <c r="R111" s="128">
        <v>0</v>
      </c>
      <c r="S111" s="130">
        <v>0</v>
      </c>
      <c r="T111" s="131">
        <v>0</v>
      </c>
      <c r="V111" s="132">
        <v>0</v>
      </c>
      <c r="W111" s="133">
        <v>0</v>
      </c>
      <c r="X111" s="134">
        <v>0</v>
      </c>
      <c r="Y111" s="132">
        <v>0</v>
      </c>
      <c r="Z111" s="133">
        <v>0</v>
      </c>
      <c r="AA111" s="134">
        <v>0</v>
      </c>
    </row>
    <row r="112" spans="1:27" ht="14.25" outlineLevel="1">
      <c r="A112" s="508"/>
      <c r="B112" s="124"/>
      <c r="C112" s="125" t="s">
        <v>177</v>
      </c>
      <c r="E112" s="58" t="s">
        <v>178</v>
      </c>
      <c r="F112" s="127">
        <v>2510</v>
      </c>
      <c r="G112" s="128">
        <v>2524</v>
      </c>
      <c r="H112" s="129">
        <v>-0.005546751188589605</v>
      </c>
      <c r="I112" s="127">
        <v>14720</v>
      </c>
      <c r="J112" s="128">
        <v>14841</v>
      </c>
      <c r="K112" s="129">
        <v>-0.008153089414459802</v>
      </c>
      <c r="M112" s="127">
        <v>5</v>
      </c>
      <c r="N112" s="128">
        <v>7</v>
      </c>
      <c r="O112" s="130">
        <v>-2</v>
      </c>
      <c r="P112" s="131">
        <v>-0.2857142857142857</v>
      </c>
      <c r="Q112" s="127">
        <v>24</v>
      </c>
      <c r="R112" s="128">
        <v>46</v>
      </c>
      <c r="S112" s="130">
        <v>-22</v>
      </c>
      <c r="T112" s="131">
        <v>-0.4782608695652174</v>
      </c>
      <c r="V112" s="132">
        <v>0.199203187250996</v>
      </c>
      <c r="W112" s="133">
        <v>0.277337559429477</v>
      </c>
      <c r="X112" s="134">
        <v>-0.07813437217848102</v>
      </c>
      <c r="Y112" s="132">
        <v>0.16304347826086957</v>
      </c>
      <c r="Z112" s="133">
        <v>0.3099521595579813</v>
      </c>
      <c r="AA112" s="134">
        <v>-0.1469086812971117</v>
      </c>
    </row>
    <row r="113" spans="1:27" ht="14.25" outlineLevel="1">
      <c r="A113" s="508"/>
      <c r="B113" s="124"/>
      <c r="C113" s="125" t="s">
        <v>179</v>
      </c>
      <c r="E113" s="58" t="s">
        <v>180</v>
      </c>
      <c r="F113" s="127">
        <v>1312</v>
      </c>
      <c r="G113" s="128">
        <v>1260</v>
      </c>
      <c r="H113" s="129">
        <v>0.041269841269841345</v>
      </c>
      <c r="I113" s="127">
        <v>8943</v>
      </c>
      <c r="J113" s="128">
        <v>8579</v>
      </c>
      <c r="K113" s="129">
        <v>0.04242918755099678</v>
      </c>
      <c r="M113" s="127">
        <v>0</v>
      </c>
      <c r="N113" s="128">
        <v>0</v>
      </c>
      <c r="O113" s="130">
        <v>0</v>
      </c>
      <c r="P113" s="131">
        <v>0</v>
      </c>
      <c r="Q113" s="127">
        <v>7</v>
      </c>
      <c r="R113" s="128">
        <v>9</v>
      </c>
      <c r="S113" s="130">
        <v>-2</v>
      </c>
      <c r="T113" s="131">
        <v>-0.2222222222222222</v>
      </c>
      <c r="V113" s="132">
        <v>0</v>
      </c>
      <c r="W113" s="133">
        <v>0</v>
      </c>
      <c r="X113" s="134">
        <v>0</v>
      </c>
      <c r="Y113" s="132">
        <v>0.07827351000782734</v>
      </c>
      <c r="Z113" s="133">
        <v>0.10490733185685977</v>
      </c>
      <c r="AA113" s="134">
        <v>-0.02663382184903243</v>
      </c>
    </row>
    <row r="114" spans="1:27" ht="14.25" outlineLevel="1">
      <c r="A114" s="508"/>
      <c r="B114" s="124"/>
      <c r="C114" s="125" t="s">
        <v>181</v>
      </c>
      <c r="E114" s="58" t="s">
        <v>182</v>
      </c>
      <c r="F114" s="127">
        <v>163</v>
      </c>
      <c r="G114" s="128">
        <v>148</v>
      </c>
      <c r="H114" s="129">
        <v>0.10135135135135132</v>
      </c>
      <c r="I114" s="127">
        <v>994</v>
      </c>
      <c r="J114" s="128">
        <v>903</v>
      </c>
      <c r="K114" s="129">
        <v>0.10077519379844957</v>
      </c>
      <c r="M114" s="127">
        <v>0</v>
      </c>
      <c r="N114" s="128">
        <v>0</v>
      </c>
      <c r="O114" s="130">
        <v>0</v>
      </c>
      <c r="P114" s="131">
        <v>0</v>
      </c>
      <c r="Q114" s="127">
        <v>0</v>
      </c>
      <c r="R114" s="128">
        <v>0</v>
      </c>
      <c r="S114" s="130">
        <v>0</v>
      </c>
      <c r="T114" s="131">
        <v>0</v>
      </c>
      <c r="V114" s="132">
        <v>0</v>
      </c>
      <c r="W114" s="133">
        <v>0</v>
      </c>
      <c r="X114" s="134">
        <v>0</v>
      </c>
      <c r="Y114" s="132">
        <v>0</v>
      </c>
      <c r="Z114" s="133">
        <v>0</v>
      </c>
      <c r="AA114" s="134">
        <v>0</v>
      </c>
    </row>
    <row r="115" spans="1:27" ht="14.25" outlineLevel="1">
      <c r="A115" s="508"/>
      <c r="B115" s="124"/>
      <c r="C115" s="125" t="s">
        <v>183</v>
      </c>
      <c r="E115" s="58" t="s">
        <v>184</v>
      </c>
      <c r="F115" s="127">
        <v>56</v>
      </c>
      <c r="G115" s="128">
        <v>42</v>
      </c>
      <c r="H115" s="129">
        <v>0.33333333333333326</v>
      </c>
      <c r="I115" s="127">
        <v>373</v>
      </c>
      <c r="J115" s="128">
        <v>294</v>
      </c>
      <c r="K115" s="129">
        <v>0.26870748299319724</v>
      </c>
      <c r="M115" s="127">
        <v>0</v>
      </c>
      <c r="N115" s="128">
        <v>0</v>
      </c>
      <c r="O115" s="130">
        <v>0</v>
      </c>
      <c r="P115" s="131">
        <v>0</v>
      </c>
      <c r="Q115" s="127">
        <v>0</v>
      </c>
      <c r="R115" s="128">
        <v>0</v>
      </c>
      <c r="S115" s="130">
        <v>0</v>
      </c>
      <c r="T115" s="131">
        <v>0</v>
      </c>
      <c r="V115" s="132">
        <v>0</v>
      </c>
      <c r="W115" s="133">
        <v>0</v>
      </c>
      <c r="X115" s="134">
        <v>0</v>
      </c>
      <c r="Y115" s="132">
        <v>0</v>
      </c>
      <c r="Z115" s="133">
        <v>0</v>
      </c>
      <c r="AA115" s="134">
        <v>0</v>
      </c>
    </row>
    <row r="116" spans="1:27" ht="14.25" outlineLevel="1">
      <c r="A116" s="508"/>
      <c r="B116" s="124"/>
      <c r="C116" s="125" t="s">
        <v>185</v>
      </c>
      <c r="E116" s="58" t="s">
        <v>186</v>
      </c>
      <c r="F116" s="127">
        <v>3400</v>
      </c>
      <c r="G116" s="128">
        <v>3537</v>
      </c>
      <c r="H116" s="129">
        <v>-0.038733389878428004</v>
      </c>
      <c r="I116" s="127">
        <v>20800</v>
      </c>
      <c r="J116" s="128">
        <v>21557</v>
      </c>
      <c r="K116" s="129">
        <v>-0.035116203553370196</v>
      </c>
      <c r="M116" s="127">
        <v>6</v>
      </c>
      <c r="N116" s="128">
        <v>8</v>
      </c>
      <c r="O116" s="130">
        <v>-2</v>
      </c>
      <c r="P116" s="131">
        <v>-0.25</v>
      </c>
      <c r="Q116" s="127">
        <v>13</v>
      </c>
      <c r="R116" s="128">
        <v>34</v>
      </c>
      <c r="S116" s="130">
        <v>-21</v>
      </c>
      <c r="T116" s="131">
        <v>-0.6176470588235294</v>
      </c>
      <c r="V116" s="132">
        <v>0.17647058823529413</v>
      </c>
      <c r="W116" s="133">
        <v>0.22618037885213457</v>
      </c>
      <c r="X116" s="134">
        <v>-0.049709790616840444</v>
      </c>
      <c r="Y116" s="132">
        <v>0.0625</v>
      </c>
      <c r="Z116" s="133">
        <v>0.157721389803776</v>
      </c>
      <c r="AA116" s="134">
        <v>-0.09522138980377601</v>
      </c>
    </row>
    <row r="117" spans="1:27" ht="14.25" outlineLevel="1">
      <c r="A117" s="508"/>
      <c r="B117" s="124"/>
      <c r="C117" s="125" t="s">
        <v>187</v>
      </c>
      <c r="E117" s="58" t="s">
        <v>188</v>
      </c>
      <c r="F117" s="127">
        <v>16</v>
      </c>
      <c r="G117" s="128">
        <v>17</v>
      </c>
      <c r="H117" s="129">
        <v>-0.05882352941176472</v>
      </c>
      <c r="I117" s="127">
        <v>122</v>
      </c>
      <c r="J117" s="128">
        <v>119</v>
      </c>
      <c r="K117" s="129">
        <v>0.025210084033613356</v>
      </c>
      <c r="M117" s="127">
        <v>0</v>
      </c>
      <c r="N117" s="128">
        <v>0</v>
      </c>
      <c r="O117" s="130">
        <v>0</v>
      </c>
      <c r="P117" s="131">
        <v>0</v>
      </c>
      <c r="Q117" s="127">
        <v>0</v>
      </c>
      <c r="R117" s="128">
        <v>0</v>
      </c>
      <c r="S117" s="130">
        <v>0</v>
      </c>
      <c r="T117" s="131">
        <v>0</v>
      </c>
      <c r="V117" s="132">
        <v>0</v>
      </c>
      <c r="W117" s="133">
        <v>0</v>
      </c>
      <c r="X117" s="134">
        <v>0</v>
      </c>
      <c r="Y117" s="132">
        <v>0</v>
      </c>
      <c r="Z117" s="133">
        <v>0</v>
      </c>
      <c r="AA117" s="134">
        <v>0</v>
      </c>
    </row>
    <row r="118" spans="1:27" ht="14.25" outlineLevel="1">
      <c r="A118" s="508"/>
      <c r="B118" s="124"/>
      <c r="C118" s="125" t="s">
        <v>189</v>
      </c>
      <c r="E118" s="58" t="s">
        <v>190</v>
      </c>
      <c r="F118" s="127">
        <v>206</v>
      </c>
      <c r="G118" s="128">
        <v>137</v>
      </c>
      <c r="H118" s="129">
        <v>0.5036496350364961</v>
      </c>
      <c r="I118" s="127">
        <v>992</v>
      </c>
      <c r="J118" s="128">
        <v>661</v>
      </c>
      <c r="K118" s="129">
        <v>0.5007564296520424</v>
      </c>
      <c r="M118" s="127">
        <v>0</v>
      </c>
      <c r="N118" s="128">
        <v>0</v>
      </c>
      <c r="O118" s="130">
        <v>0</v>
      </c>
      <c r="P118" s="131">
        <v>0</v>
      </c>
      <c r="Q118" s="127">
        <v>0</v>
      </c>
      <c r="R118" s="128">
        <v>0</v>
      </c>
      <c r="S118" s="130">
        <v>0</v>
      </c>
      <c r="T118" s="131">
        <v>0</v>
      </c>
      <c r="V118" s="132">
        <v>0</v>
      </c>
      <c r="W118" s="133">
        <v>0</v>
      </c>
      <c r="X118" s="134">
        <v>0</v>
      </c>
      <c r="Y118" s="132">
        <v>0</v>
      </c>
      <c r="Z118" s="133">
        <v>0</v>
      </c>
      <c r="AA118" s="134">
        <v>0</v>
      </c>
    </row>
    <row r="119" spans="1:27" ht="14.25" outlineLevel="1">
      <c r="A119" s="508"/>
      <c r="B119" s="124"/>
      <c r="C119" s="125" t="s">
        <v>191</v>
      </c>
      <c r="E119" s="58" t="s">
        <v>192</v>
      </c>
      <c r="F119" s="127">
        <v>1491</v>
      </c>
      <c r="G119" s="128">
        <v>1187</v>
      </c>
      <c r="H119" s="129">
        <v>0.2561078348778434</v>
      </c>
      <c r="I119" s="127">
        <v>8955</v>
      </c>
      <c r="J119" s="128">
        <v>7416</v>
      </c>
      <c r="K119" s="129">
        <v>0.20752427184466016</v>
      </c>
      <c r="M119" s="127">
        <v>0</v>
      </c>
      <c r="N119" s="128">
        <v>3</v>
      </c>
      <c r="O119" s="130">
        <v>-3</v>
      </c>
      <c r="P119" s="131">
        <v>-1</v>
      </c>
      <c r="Q119" s="127">
        <v>4</v>
      </c>
      <c r="R119" s="128">
        <v>22</v>
      </c>
      <c r="S119" s="130">
        <v>-18</v>
      </c>
      <c r="T119" s="131">
        <v>-0.8181818181818181</v>
      </c>
      <c r="V119" s="132">
        <v>0</v>
      </c>
      <c r="W119" s="133">
        <v>0.2527379949452401</v>
      </c>
      <c r="X119" s="134">
        <v>-0.2527379949452401</v>
      </c>
      <c r="Y119" s="132">
        <v>0.0446677833612507</v>
      </c>
      <c r="Z119" s="133">
        <v>0.296655879180151</v>
      </c>
      <c r="AA119" s="134">
        <v>-0.2519880958189003</v>
      </c>
    </row>
    <row r="120" spans="1:27" ht="14.25" outlineLevel="1">
      <c r="A120" s="508"/>
      <c r="B120" s="124"/>
      <c r="C120" s="125" t="s">
        <v>193</v>
      </c>
      <c r="E120" s="58" t="s">
        <v>194</v>
      </c>
      <c r="F120" s="127">
        <v>455</v>
      </c>
      <c r="G120" s="128">
        <v>350</v>
      </c>
      <c r="H120" s="129">
        <v>0.3</v>
      </c>
      <c r="I120" s="127">
        <v>3009</v>
      </c>
      <c r="J120" s="128">
        <v>2450</v>
      </c>
      <c r="K120" s="129">
        <v>0.2281632653061223</v>
      </c>
      <c r="M120" s="127">
        <v>0</v>
      </c>
      <c r="N120" s="128">
        <v>0</v>
      </c>
      <c r="O120" s="130">
        <v>0</v>
      </c>
      <c r="P120" s="131">
        <v>0</v>
      </c>
      <c r="Q120" s="127">
        <v>0</v>
      </c>
      <c r="R120" s="128">
        <v>0</v>
      </c>
      <c r="S120" s="130">
        <v>0</v>
      </c>
      <c r="T120" s="131">
        <v>0</v>
      </c>
      <c r="V120" s="132">
        <v>0</v>
      </c>
      <c r="W120" s="133">
        <v>0</v>
      </c>
      <c r="X120" s="134">
        <v>0</v>
      </c>
      <c r="Y120" s="132">
        <v>0</v>
      </c>
      <c r="Z120" s="133">
        <v>0</v>
      </c>
      <c r="AA120" s="134">
        <v>0</v>
      </c>
    </row>
    <row r="121" spans="1:27" ht="14.25" outlineLevel="1">
      <c r="A121" s="508"/>
      <c r="B121" s="124"/>
      <c r="C121" s="125" t="s">
        <v>195</v>
      </c>
      <c r="E121" s="58" t="s">
        <v>196</v>
      </c>
      <c r="F121" s="127">
        <v>3</v>
      </c>
      <c r="G121" s="128">
        <v>3</v>
      </c>
      <c r="H121" s="129">
        <v>0</v>
      </c>
      <c r="I121" s="127">
        <v>21</v>
      </c>
      <c r="J121" s="128">
        <v>21</v>
      </c>
      <c r="K121" s="129">
        <v>0</v>
      </c>
      <c r="M121" s="127">
        <v>0</v>
      </c>
      <c r="N121" s="128">
        <v>0</v>
      </c>
      <c r="O121" s="130">
        <v>0</v>
      </c>
      <c r="P121" s="131">
        <v>0</v>
      </c>
      <c r="Q121" s="127">
        <v>0</v>
      </c>
      <c r="R121" s="128">
        <v>0</v>
      </c>
      <c r="S121" s="130">
        <v>0</v>
      </c>
      <c r="T121" s="131">
        <v>0</v>
      </c>
      <c r="V121" s="132">
        <v>0</v>
      </c>
      <c r="W121" s="133">
        <v>0</v>
      </c>
      <c r="X121" s="134">
        <v>0</v>
      </c>
      <c r="Y121" s="132">
        <v>0</v>
      </c>
      <c r="Z121" s="133">
        <v>0</v>
      </c>
      <c r="AA121" s="134">
        <v>0</v>
      </c>
    </row>
    <row r="122" spans="1:27" ht="14.25" outlineLevel="1">
      <c r="A122" s="508"/>
      <c r="B122" s="124"/>
      <c r="C122" s="125" t="s">
        <v>197</v>
      </c>
      <c r="E122" s="58" t="s">
        <v>198</v>
      </c>
      <c r="F122" s="127">
        <v>833</v>
      </c>
      <c r="G122" s="128">
        <v>871</v>
      </c>
      <c r="H122" s="129">
        <v>-0.04362801377726755</v>
      </c>
      <c r="I122" s="127">
        <v>5203</v>
      </c>
      <c r="J122" s="128">
        <v>5363</v>
      </c>
      <c r="K122" s="129">
        <v>-0.029834048107402644</v>
      </c>
      <c r="M122" s="127">
        <v>3</v>
      </c>
      <c r="N122" s="128">
        <v>0</v>
      </c>
      <c r="O122" s="130">
        <v>3</v>
      </c>
      <c r="P122" s="131">
        <v>0</v>
      </c>
      <c r="Q122" s="127">
        <v>9</v>
      </c>
      <c r="R122" s="128">
        <v>12</v>
      </c>
      <c r="S122" s="130">
        <v>-3</v>
      </c>
      <c r="T122" s="131">
        <v>-0.25</v>
      </c>
      <c r="V122" s="132">
        <v>0.36014405762304924</v>
      </c>
      <c r="W122" s="133">
        <v>0</v>
      </c>
      <c r="X122" s="134">
        <v>0.36014405762304924</v>
      </c>
      <c r="Y122" s="132">
        <v>0.1729771285796656</v>
      </c>
      <c r="Z122" s="133">
        <v>0.22375536080551933</v>
      </c>
      <c r="AA122" s="134">
        <v>-0.05077823222585373</v>
      </c>
    </row>
    <row r="123" spans="1:27" ht="14.25" outlineLevel="1">
      <c r="A123" s="508"/>
      <c r="B123" s="124"/>
      <c r="C123" s="125" t="s">
        <v>199</v>
      </c>
      <c r="E123" s="58" t="s">
        <v>200</v>
      </c>
      <c r="F123" s="127">
        <v>3660</v>
      </c>
      <c r="G123" s="128">
        <v>2612</v>
      </c>
      <c r="H123" s="129">
        <v>0.4012251148545176</v>
      </c>
      <c r="I123" s="127">
        <v>25750</v>
      </c>
      <c r="J123" s="128">
        <v>18464</v>
      </c>
      <c r="K123" s="129">
        <v>0.3946057192374348</v>
      </c>
      <c r="M123" s="127">
        <v>2</v>
      </c>
      <c r="N123" s="128">
        <v>8</v>
      </c>
      <c r="O123" s="130">
        <v>-6</v>
      </c>
      <c r="P123" s="131">
        <v>-0.75</v>
      </c>
      <c r="Q123" s="127">
        <v>9</v>
      </c>
      <c r="R123" s="128">
        <v>43</v>
      </c>
      <c r="S123" s="130">
        <v>-34</v>
      </c>
      <c r="T123" s="131">
        <v>-0.7906976744186046</v>
      </c>
      <c r="V123" s="132">
        <v>0.0546448087431694</v>
      </c>
      <c r="W123" s="133">
        <v>0.3062787136294028</v>
      </c>
      <c r="X123" s="134">
        <v>-0.2516339048862334</v>
      </c>
      <c r="Y123" s="132">
        <v>0.03495145631067961</v>
      </c>
      <c r="Z123" s="133">
        <v>0.23288561525129978</v>
      </c>
      <c r="AA123" s="134">
        <v>-0.19793415894062016</v>
      </c>
    </row>
    <row r="124" spans="1:27" ht="14.25" outlineLevel="1">
      <c r="A124" s="508"/>
      <c r="B124" s="124"/>
      <c r="C124" s="125" t="s">
        <v>201</v>
      </c>
      <c r="E124" s="58" t="s">
        <v>202</v>
      </c>
      <c r="F124" s="127">
        <v>8734</v>
      </c>
      <c r="G124" s="128">
        <v>9166</v>
      </c>
      <c r="H124" s="129">
        <v>-0.04713070041457568</v>
      </c>
      <c r="I124" s="127">
        <v>62338</v>
      </c>
      <c r="J124" s="128">
        <v>64162</v>
      </c>
      <c r="K124" s="129">
        <v>-0.02842804151990297</v>
      </c>
      <c r="M124" s="127">
        <v>0</v>
      </c>
      <c r="N124" s="128">
        <v>0</v>
      </c>
      <c r="O124" s="130">
        <v>0</v>
      </c>
      <c r="P124" s="131">
        <v>0</v>
      </c>
      <c r="Q124" s="127">
        <v>0</v>
      </c>
      <c r="R124" s="128">
        <v>0</v>
      </c>
      <c r="S124" s="130">
        <v>0</v>
      </c>
      <c r="T124" s="131">
        <v>0</v>
      </c>
      <c r="V124" s="132">
        <v>0</v>
      </c>
      <c r="W124" s="133">
        <v>0</v>
      </c>
      <c r="X124" s="134">
        <v>0</v>
      </c>
      <c r="Y124" s="132">
        <v>0</v>
      </c>
      <c r="Z124" s="133">
        <v>0</v>
      </c>
      <c r="AA124" s="134">
        <v>0</v>
      </c>
    </row>
    <row r="125" spans="1:27" ht="14.25" outlineLevel="1">
      <c r="A125" s="508"/>
      <c r="B125" s="124"/>
      <c r="C125" s="125" t="s">
        <v>203</v>
      </c>
      <c r="E125" s="322" t="s">
        <v>204</v>
      </c>
      <c r="F125" s="127">
        <v>37</v>
      </c>
      <c r="G125" s="128">
        <v>33</v>
      </c>
      <c r="H125" s="129">
        <v>0.12121212121212133</v>
      </c>
      <c r="I125" s="127">
        <v>272</v>
      </c>
      <c r="J125" s="128">
        <v>231</v>
      </c>
      <c r="K125" s="129">
        <v>0.17748917748917759</v>
      </c>
      <c r="M125" s="127">
        <v>0</v>
      </c>
      <c r="N125" s="128">
        <v>0</v>
      </c>
      <c r="O125" s="130">
        <v>0</v>
      </c>
      <c r="P125" s="131">
        <v>0</v>
      </c>
      <c r="Q125" s="127">
        <v>0</v>
      </c>
      <c r="R125" s="128">
        <v>0</v>
      </c>
      <c r="S125" s="130">
        <v>0</v>
      </c>
      <c r="T125" s="131">
        <v>0</v>
      </c>
      <c r="V125" s="132">
        <v>0</v>
      </c>
      <c r="W125" s="133">
        <v>0</v>
      </c>
      <c r="X125" s="134">
        <v>0</v>
      </c>
      <c r="Y125" s="132">
        <v>0</v>
      </c>
      <c r="Z125" s="133">
        <v>0</v>
      </c>
      <c r="AA125" s="134">
        <v>0</v>
      </c>
    </row>
    <row r="126" spans="1:27" ht="14.25" outlineLevel="1">
      <c r="A126" s="508"/>
      <c r="B126" s="124"/>
      <c r="C126" s="125" t="s">
        <v>205</v>
      </c>
      <c r="E126" s="58" t="s">
        <v>206</v>
      </c>
      <c r="F126" s="127">
        <v>194</v>
      </c>
      <c r="G126" s="128">
        <v>139</v>
      </c>
      <c r="H126" s="129">
        <v>0.39568345323741005</v>
      </c>
      <c r="I126" s="127">
        <v>1285</v>
      </c>
      <c r="J126" s="128">
        <v>973</v>
      </c>
      <c r="K126" s="129">
        <v>0.3206577595066804</v>
      </c>
      <c r="M126" s="127">
        <v>0</v>
      </c>
      <c r="N126" s="128">
        <v>0</v>
      </c>
      <c r="O126" s="130">
        <v>0</v>
      </c>
      <c r="P126" s="131">
        <v>0</v>
      </c>
      <c r="Q126" s="127">
        <v>0</v>
      </c>
      <c r="R126" s="128">
        <v>0</v>
      </c>
      <c r="S126" s="130">
        <v>0</v>
      </c>
      <c r="T126" s="131">
        <v>0</v>
      </c>
      <c r="V126" s="132">
        <v>0</v>
      </c>
      <c r="W126" s="133">
        <v>0</v>
      </c>
      <c r="X126" s="134">
        <v>0</v>
      </c>
      <c r="Y126" s="132">
        <v>0</v>
      </c>
      <c r="Z126" s="133">
        <v>0</v>
      </c>
      <c r="AA126" s="134">
        <v>0</v>
      </c>
    </row>
    <row r="127" spans="1:27" s="160" customFormat="1" ht="15" outlineLevel="1">
      <c r="A127" s="508"/>
      <c r="B127" s="124"/>
      <c r="C127" s="125" t="s">
        <v>207</v>
      </c>
      <c r="D127" s="42"/>
      <c r="E127" s="58" t="s">
        <v>208</v>
      </c>
      <c r="F127" s="127">
        <v>236</v>
      </c>
      <c r="G127" s="128">
        <v>209</v>
      </c>
      <c r="H127" s="129">
        <v>0.1291866028708133</v>
      </c>
      <c r="I127" s="127">
        <v>1652</v>
      </c>
      <c r="J127" s="128">
        <v>1463</v>
      </c>
      <c r="K127" s="129">
        <v>0.12918660287081352</v>
      </c>
      <c r="L127" s="42"/>
      <c r="M127" s="127">
        <v>0</v>
      </c>
      <c r="N127" s="128">
        <v>0</v>
      </c>
      <c r="O127" s="130">
        <v>0</v>
      </c>
      <c r="P127" s="131">
        <v>0</v>
      </c>
      <c r="Q127" s="127">
        <v>0</v>
      </c>
      <c r="R127" s="128">
        <v>0</v>
      </c>
      <c r="S127" s="130">
        <v>0</v>
      </c>
      <c r="T127" s="131">
        <v>0</v>
      </c>
      <c r="U127" s="42"/>
      <c r="V127" s="132">
        <v>0</v>
      </c>
      <c r="W127" s="133">
        <v>0</v>
      </c>
      <c r="X127" s="134">
        <v>0</v>
      </c>
      <c r="Y127" s="132">
        <v>0</v>
      </c>
      <c r="Z127" s="133">
        <v>0</v>
      </c>
      <c r="AA127" s="134">
        <v>0</v>
      </c>
    </row>
    <row r="128" spans="1:27" ht="15" outlineLevel="1">
      <c r="A128" s="508"/>
      <c r="B128" s="323"/>
      <c r="C128" s="125" t="s">
        <v>209</v>
      </c>
      <c r="E128" s="58" t="s">
        <v>210</v>
      </c>
      <c r="F128" s="127">
        <v>11</v>
      </c>
      <c r="G128" s="128">
        <v>11</v>
      </c>
      <c r="H128" s="129">
        <v>0</v>
      </c>
      <c r="I128" s="127">
        <v>81</v>
      </c>
      <c r="J128" s="128">
        <v>77</v>
      </c>
      <c r="K128" s="129">
        <v>0.05194805194805174</v>
      </c>
      <c r="M128" s="127">
        <v>0</v>
      </c>
      <c r="N128" s="128">
        <v>0</v>
      </c>
      <c r="O128" s="130">
        <v>0</v>
      </c>
      <c r="P128" s="131">
        <v>0</v>
      </c>
      <c r="Q128" s="127">
        <v>0</v>
      </c>
      <c r="R128" s="128">
        <v>0</v>
      </c>
      <c r="S128" s="130">
        <v>0</v>
      </c>
      <c r="T128" s="131">
        <v>0</v>
      </c>
      <c r="V128" s="132">
        <v>0</v>
      </c>
      <c r="W128" s="133">
        <v>0</v>
      </c>
      <c r="X128" s="134">
        <v>0</v>
      </c>
      <c r="Y128" s="132">
        <v>0</v>
      </c>
      <c r="Z128" s="133">
        <v>0</v>
      </c>
      <c r="AA128" s="134">
        <v>0</v>
      </c>
    </row>
    <row r="129" spans="1:27" ht="14.25" outlineLevel="1">
      <c r="A129" s="508"/>
      <c r="B129" s="124"/>
      <c r="C129" s="125" t="s">
        <v>211</v>
      </c>
      <c r="E129" s="58" t="s">
        <v>212</v>
      </c>
      <c r="F129" s="127">
        <v>65</v>
      </c>
      <c r="G129" s="128">
        <v>33</v>
      </c>
      <c r="H129" s="129">
        <v>0.9696969696969697</v>
      </c>
      <c r="I129" s="127">
        <v>542</v>
      </c>
      <c r="J129" s="128">
        <v>231</v>
      </c>
      <c r="K129" s="129" t="s">
        <v>213</v>
      </c>
      <c r="M129" s="127">
        <v>0</v>
      </c>
      <c r="N129" s="128">
        <v>0</v>
      </c>
      <c r="O129" s="130">
        <v>0</v>
      </c>
      <c r="P129" s="131">
        <v>0</v>
      </c>
      <c r="Q129" s="127">
        <v>0</v>
      </c>
      <c r="R129" s="128">
        <v>0</v>
      </c>
      <c r="S129" s="130">
        <v>0</v>
      </c>
      <c r="T129" s="131">
        <v>0</v>
      </c>
      <c r="V129" s="132">
        <v>0</v>
      </c>
      <c r="W129" s="133">
        <v>0</v>
      </c>
      <c r="X129" s="134">
        <v>0</v>
      </c>
      <c r="Y129" s="132">
        <v>0</v>
      </c>
      <c r="Z129" s="133">
        <v>0</v>
      </c>
      <c r="AA129" s="134">
        <v>0</v>
      </c>
    </row>
    <row r="130" spans="1:27" ht="14.25" outlineLevel="1">
      <c r="A130" s="508"/>
      <c r="B130" s="124"/>
      <c r="C130" s="125" t="s">
        <v>214</v>
      </c>
      <c r="E130" s="58" t="s">
        <v>215</v>
      </c>
      <c r="F130" s="127">
        <v>870</v>
      </c>
      <c r="G130" s="128">
        <v>949</v>
      </c>
      <c r="H130" s="129">
        <v>-0.08324552160168619</v>
      </c>
      <c r="I130" s="127">
        <v>6190</v>
      </c>
      <c r="J130" s="128">
        <v>6596</v>
      </c>
      <c r="K130" s="129">
        <v>-0.06155245603396009</v>
      </c>
      <c r="M130" s="127">
        <v>0</v>
      </c>
      <c r="N130" s="128">
        <v>0</v>
      </c>
      <c r="O130" s="130">
        <v>0</v>
      </c>
      <c r="P130" s="131">
        <v>0</v>
      </c>
      <c r="Q130" s="127">
        <v>0</v>
      </c>
      <c r="R130" s="128">
        <v>0</v>
      </c>
      <c r="S130" s="130">
        <v>0</v>
      </c>
      <c r="T130" s="131">
        <v>0</v>
      </c>
      <c r="V130" s="132">
        <v>0</v>
      </c>
      <c r="W130" s="133">
        <v>0</v>
      </c>
      <c r="X130" s="134">
        <v>0</v>
      </c>
      <c r="Y130" s="132">
        <v>0</v>
      </c>
      <c r="Z130" s="133">
        <v>0</v>
      </c>
      <c r="AA130" s="134">
        <v>0</v>
      </c>
    </row>
    <row r="131" spans="1:27" ht="15" outlineLevel="1">
      <c r="A131" s="508"/>
      <c r="B131" s="192"/>
      <c r="C131" s="193" t="s">
        <v>216</v>
      </c>
      <c r="D131" s="160"/>
      <c r="E131" s="194" t="s">
        <v>217</v>
      </c>
      <c r="F131" s="195">
        <v>26126</v>
      </c>
      <c r="G131" s="196">
        <v>25109</v>
      </c>
      <c r="H131" s="197">
        <v>0.04050340515353068</v>
      </c>
      <c r="I131" s="195">
        <v>175165</v>
      </c>
      <c r="J131" s="196">
        <v>167689</v>
      </c>
      <c r="K131" s="197">
        <v>0.04458253075634011</v>
      </c>
      <c r="L131" s="160"/>
      <c r="M131" s="195">
        <v>17</v>
      </c>
      <c r="N131" s="196">
        <v>30</v>
      </c>
      <c r="O131" s="198">
        <v>-13</v>
      </c>
      <c r="P131" s="199">
        <v>-0.43333333333333335</v>
      </c>
      <c r="Q131" s="195">
        <v>69</v>
      </c>
      <c r="R131" s="196">
        <v>328</v>
      </c>
      <c r="S131" s="198">
        <v>-259</v>
      </c>
      <c r="T131" s="199">
        <v>-0.7896341463414634</v>
      </c>
      <c r="U131" s="160"/>
      <c r="V131" s="200">
        <v>0.06506927964479828</v>
      </c>
      <c r="W131" s="201">
        <v>0.1194790712493528</v>
      </c>
      <c r="X131" s="202">
        <v>-0.05440979160455452</v>
      </c>
      <c r="Y131" s="200">
        <v>0.03939143093654555</v>
      </c>
      <c r="Z131" s="201">
        <v>0.19560018844408394</v>
      </c>
      <c r="AA131" s="202">
        <v>-0.1562087575075384</v>
      </c>
    </row>
    <row r="132" spans="1:27" s="160" customFormat="1" ht="15">
      <c r="A132" s="508"/>
      <c r="B132" s="192"/>
      <c r="C132" s="193" t="s">
        <v>218</v>
      </c>
      <c r="E132" s="58" t="s">
        <v>219</v>
      </c>
      <c r="F132" s="195">
        <v>118212</v>
      </c>
      <c r="G132" s="196">
        <v>162269</v>
      </c>
      <c r="H132" s="197">
        <v>-0.271505956159217</v>
      </c>
      <c r="I132" s="195">
        <v>843758</v>
      </c>
      <c r="J132" s="196">
        <v>1134916</v>
      </c>
      <c r="K132" s="197">
        <v>-0.2565458589005707</v>
      </c>
      <c r="M132" s="195">
        <v>4460</v>
      </c>
      <c r="N132" s="196">
        <v>5536</v>
      </c>
      <c r="O132" s="198">
        <v>-1076</v>
      </c>
      <c r="P132" s="199">
        <v>-0.19436416184971095</v>
      </c>
      <c r="Q132" s="195">
        <v>29151</v>
      </c>
      <c r="R132" s="196">
        <v>40331</v>
      </c>
      <c r="S132" s="198">
        <v>-11180</v>
      </c>
      <c r="T132" s="199">
        <v>-0.2772061193622771</v>
      </c>
      <c r="V132" s="200">
        <v>3.772882617669948</v>
      </c>
      <c r="W132" s="201">
        <v>3.4116189783630886</v>
      </c>
      <c r="X132" s="202">
        <v>0.36126363930685956</v>
      </c>
      <c r="Y132" s="200">
        <v>3.4549005757575038</v>
      </c>
      <c r="Z132" s="201">
        <v>3.5536550722696654</v>
      </c>
      <c r="AA132" s="202">
        <v>-0.09875449651216162</v>
      </c>
    </row>
    <row r="133" spans="1:27" ht="6.75" customHeight="1">
      <c r="A133" s="508"/>
      <c r="B133" s="42"/>
      <c r="C133" s="324"/>
      <c r="F133" s="128"/>
      <c r="G133" s="128"/>
      <c r="H133" s="325"/>
      <c r="I133" s="128"/>
      <c r="J133" s="128"/>
      <c r="K133" s="325"/>
      <c r="M133" s="128"/>
      <c r="N133" s="128"/>
      <c r="O133" s="130"/>
      <c r="P133" s="326"/>
      <c r="Q133" s="128"/>
      <c r="R133" s="128"/>
      <c r="S133" s="130"/>
      <c r="T133" s="326"/>
      <c r="V133" s="298"/>
      <c r="W133" s="298"/>
      <c r="X133" s="299"/>
      <c r="Y133" s="298"/>
      <c r="Z133" s="298"/>
      <c r="AA133" s="299"/>
    </row>
    <row r="134" spans="1:27" s="160" customFormat="1" ht="15" outlineLevel="1">
      <c r="A134" s="508"/>
      <c r="B134" s="327"/>
      <c r="C134" s="115" t="s">
        <v>220</v>
      </c>
      <c r="D134" s="42"/>
      <c r="E134" s="58" t="s">
        <v>221</v>
      </c>
      <c r="F134" s="116">
        <v>45008</v>
      </c>
      <c r="G134" s="117">
        <v>55195</v>
      </c>
      <c r="H134" s="118">
        <v>-0.18456381918652032</v>
      </c>
      <c r="I134" s="116">
        <v>312215</v>
      </c>
      <c r="J134" s="117">
        <v>374377</v>
      </c>
      <c r="K134" s="118">
        <v>-0.1660411830854993</v>
      </c>
      <c r="L134" s="42"/>
      <c r="M134" s="116">
        <v>6307</v>
      </c>
      <c r="N134" s="117">
        <v>6358</v>
      </c>
      <c r="O134" s="157">
        <v>-51</v>
      </c>
      <c r="P134" s="120">
        <v>-0.008021390374331583</v>
      </c>
      <c r="Q134" s="116">
        <v>38961</v>
      </c>
      <c r="R134" s="117">
        <v>46279</v>
      </c>
      <c r="S134" s="157">
        <v>-7318</v>
      </c>
      <c r="T134" s="120">
        <v>-0.1581278765746883</v>
      </c>
      <c r="U134" s="42"/>
      <c r="V134" s="121">
        <v>14.013064344116602</v>
      </c>
      <c r="W134" s="122">
        <v>11.519159344143493</v>
      </c>
      <c r="X134" s="123">
        <v>2.4939049999731093</v>
      </c>
      <c r="Y134" s="121">
        <v>12.478900757490832</v>
      </c>
      <c r="Z134" s="122">
        <v>12.361603410465923</v>
      </c>
      <c r="AA134" s="123">
        <v>0.11729734702490902</v>
      </c>
    </row>
    <row r="135" spans="1:27" ht="14.25" outlineLevel="1">
      <c r="A135" s="508"/>
      <c r="B135" s="124"/>
      <c r="C135" s="125" t="s">
        <v>222</v>
      </c>
      <c r="E135" s="58" t="s">
        <v>223</v>
      </c>
      <c r="F135" s="127">
        <v>260</v>
      </c>
      <c r="G135" s="128">
        <v>303</v>
      </c>
      <c r="H135" s="129">
        <v>-0.14191419141914186</v>
      </c>
      <c r="I135" s="127">
        <v>1966</v>
      </c>
      <c r="J135" s="128">
        <v>1990</v>
      </c>
      <c r="K135" s="129">
        <v>-0.012060301507537674</v>
      </c>
      <c r="M135" s="127">
        <v>0</v>
      </c>
      <c r="N135" s="128">
        <v>1</v>
      </c>
      <c r="O135" s="130">
        <v>-1</v>
      </c>
      <c r="P135" s="131">
        <v>-1</v>
      </c>
      <c r="Q135" s="127">
        <v>0</v>
      </c>
      <c r="R135" s="128">
        <v>5</v>
      </c>
      <c r="S135" s="130">
        <v>-5</v>
      </c>
      <c r="T135" s="131">
        <v>-1</v>
      </c>
      <c r="V135" s="132">
        <v>0</v>
      </c>
      <c r="W135" s="133">
        <v>0.33003300330033003</v>
      </c>
      <c r="X135" s="134">
        <v>-0.33003300330033003</v>
      </c>
      <c r="Y135" s="132">
        <v>0</v>
      </c>
      <c r="Z135" s="133">
        <v>0.25125628140703515</v>
      </c>
      <c r="AA135" s="134">
        <v>-0.25125628140703515</v>
      </c>
    </row>
    <row r="136" spans="1:27" ht="14.25" outlineLevel="1">
      <c r="A136" s="508"/>
      <c r="B136" s="124"/>
      <c r="C136" s="125" t="s">
        <v>224</v>
      </c>
      <c r="E136" s="58" t="s">
        <v>225</v>
      </c>
      <c r="F136" s="127">
        <v>273725</v>
      </c>
      <c r="G136" s="128">
        <v>271557</v>
      </c>
      <c r="H136" s="129">
        <v>0.007983590921979644</v>
      </c>
      <c r="I136" s="127">
        <v>1665514</v>
      </c>
      <c r="J136" s="128">
        <v>1604940</v>
      </c>
      <c r="K136" s="129">
        <v>0.03774222089299273</v>
      </c>
      <c r="M136" s="127">
        <v>11437</v>
      </c>
      <c r="N136" s="128">
        <v>10288</v>
      </c>
      <c r="O136" s="130">
        <v>1149</v>
      </c>
      <c r="P136" s="131">
        <v>0.11168351477449456</v>
      </c>
      <c r="Q136" s="127">
        <v>62473</v>
      </c>
      <c r="R136" s="128">
        <v>68904</v>
      </c>
      <c r="S136" s="130">
        <v>-6431</v>
      </c>
      <c r="T136" s="131">
        <v>-0.09333275281551145</v>
      </c>
      <c r="V136" s="132">
        <v>4.178281121563613</v>
      </c>
      <c r="W136" s="133">
        <v>3.7885232198028405</v>
      </c>
      <c r="X136" s="134">
        <v>0.3897579017607722</v>
      </c>
      <c r="Y136" s="132">
        <v>3.7509741737385576</v>
      </c>
      <c r="Z136" s="133">
        <v>4.293244607275038</v>
      </c>
      <c r="AA136" s="134">
        <v>-0.5422704335364803</v>
      </c>
    </row>
    <row r="137" spans="1:27" ht="14.25" outlineLevel="1">
      <c r="A137" s="508"/>
      <c r="B137" s="124"/>
      <c r="C137" s="125" t="s">
        <v>226</v>
      </c>
      <c r="E137" s="58" t="s">
        <v>227</v>
      </c>
      <c r="F137" s="127">
        <v>12656</v>
      </c>
      <c r="G137" s="128">
        <v>20953</v>
      </c>
      <c r="H137" s="129">
        <v>-0.39598148236529374</v>
      </c>
      <c r="I137" s="127">
        <v>78075</v>
      </c>
      <c r="J137" s="128">
        <v>149951</v>
      </c>
      <c r="K137" s="129">
        <v>-0.47932991443871675</v>
      </c>
      <c r="M137" s="127">
        <v>460</v>
      </c>
      <c r="N137" s="128">
        <v>417</v>
      </c>
      <c r="O137" s="130">
        <v>43</v>
      </c>
      <c r="P137" s="131">
        <v>0.10311750599520386</v>
      </c>
      <c r="Q137" s="127">
        <v>2393</v>
      </c>
      <c r="R137" s="128">
        <v>2584</v>
      </c>
      <c r="S137" s="130">
        <v>-191</v>
      </c>
      <c r="T137" s="131">
        <v>-0.07391640866873062</v>
      </c>
      <c r="V137" s="132">
        <v>3.6346396965865995</v>
      </c>
      <c r="W137" s="133">
        <v>1.990168472295137</v>
      </c>
      <c r="X137" s="134">
        <v>1.6444712242914625</v>
      </c>
      <c r="Y137" s="132">
        <v>3.0650016010246564</v>
      </c>
      <c r="Z137" s="133">
        <v>1.7232295883321886</v>
      </c>
      <c r="AA137" s="134">
        <v>1.3417720126924677</v>
      </c>
    </row>
    <row r="138" spans="1:27" ht="14.25" outlineLevel="1">
      <c r="A138" s="508"/>
      <c r="B138" s="124"/>
      <c r="C138" s="125" t="s">
        <v>228</v>
      </c>
      <c r="E138" s="58" t="s">
        <v>229</v>
      </c>
      <c r="F138" s="127">
        <v>721</v>
      </c>
      <c r="G138" s="128">
        <v>2352</v>
      </c>
      <c r="H138" s="129">
        <v>-0.6934523809523809</v>
      </c>
      <c r="I138" s="127">
        <v>7113</v>
      </c>
      <c r="J138" s="128">
        <v>11466</v>
      </c>
      <c r="K138" s="129">
        <v>-0.37964416535845114</v>
      </c>
      <c r="M138" s="127">
        <v>35</v>
      </c>
      <c r="N138" s="128">
        <v>38</v>
      </c>
      <c r="O138" s="130">
        <v>-3</v>
      </c>
      <c r="P138" s="131">
        <v>-0.07894736842105265</v>
      </c>
      <c r="Q138" s="127">
        <v>171</v>
      </c>
      <c r="R138" s="128">
        <v>233</v>
      </c>
      <c r="S138" s="130">
        <v>-62</v>
      </c>
      <c r="T138" s="131">
        <v>-0.2660944206008584</v>
      </c>
      <c r="V138" s="132">
        <v>4.854368932038835</v>
      </c>
      <c r="W138" s="133">
        <v>1.6156462585034015</v>
      </c>
      <c r="X138" s="134">
        <v>3.238722673535433</v>
      </c>
      <c r="Y138" s="132">
        <v>2.4040489245044285</v>
      </c>
      <c r="Z138" s="133">
        <v>2.0320948892377464</v>
      </c>
      <c r="AA138" s="134">
        <v>0.37195403526668214</v>
      </c>
    </row>
    <row r="139" spans="1:27" ht="14.25" outlineLevel="1">
      <c r="A139" s="508"/>
      <c r="B139" s="124"/>
      <c r="C139" s="125" t="s">
        <v>230</v>
      </c>
      <c r="E139" s="58" t="s">
        <v>231</v>
      </c>
      <c r="F139" s="127">
        <v>5100</v>
      </c>
      <c r="G139" s="128">
        <v>8004</v>
      </c>
      <c r="H139" s="129">
        <v>-0.3628185907046477</v>
      </c>
      <c r="I139" s="127">
        <v>35987</v>
      </c>
      <c r="J139" s="128">
        <v>44086</v>
      </c>
      <c r="K139" s="129">
        <v>-0.18370911400444578</v>
      </c>
      <c r="M139" s="127">
        <v>98</v>
      </c>
      <c r="N139" s="128">
        <v>73</v>
      </c>
      <c r="O139" s="130">
        <v>25</v>
      </c>
      <c r="P139" s="131">
        <v>0.34246575342465757</v>
      </c>
      <c r="Q139" s="127">
        <v>401</v>
      </c>
      <c r="R139" s="128">
        <v>512</v>
      </c>
      <c r="S139" s="130">
        <v>-111</v>
      </c>
      <c r="T139" s="131">
        <v>-0.216796875</v>
      </c>
      <c r="V139" s="132">
        <v>1.9215686274509802</v>
      </c>
      <c r="W139" s="133">
        <v>0.9120439780109945</v>
      </c>
      <c r="X139" s="134">
        <v>1.0095246494399857</v>
      </c>
      <c r="Y139" s="132">
        <v>1.1142912718481675</v>
      </c>
      <c r="Z139" s="133">
        <v>1.1613664201787417</v>
      </c>
      <c r="AA139" s="134">
        <v>-0.047075148330574246</v>
      </c>
    </row>
    <row r="140" spans="1:27" ht="14.25" outlineLevel="1">
      <c r="A140" s="508"/>
      <c r="B140" s="124"/>
      <c r="C140" s="125" t="s">
        <v>232</v>
      </c>
      <c r="E140" s="58" t="s">
        <v>233</v>
      </c>
      <c r="F140" s="127">
        <v>1400</v>
      </c>
      <c r="G140" s="128">
        <v>2091</v>
      </c>
      <c r="H140" s="129">
        <v>-0.33046389287422295</v>
      </c>
      <c r="I140" s="127">
        <v>11580</v>
      </c>
      <c r="J140" s="128">
        <v>13984</v>
      </c>
      <c r="K140" s="129">
        <v>-0.17191075514874143</v>
      </c>
      <c r="M140" s="127">
        <v>67</v>
      </c>
      <c r="N140" s="128">
        <v>108</v>
      </c>
      <c r="O140" s="130">
        <v>-41</v>
      </c>
      <c r="P140" s="131">
        <v>-0.37962962962962965</v>
      </c>
      <c r="Q140" s="127">
        <v>373</v>
      </c>
      <c r="R140" s="128">
        <v>588</v>
      </c>
      <c r="S140" s="130">
        <v>-215</v>
      </c>
      <c r="T140" s="131">
        <v>-0.3656462585034014</v>
      </c>
      <c r="V140" s="132">
        <v>4.785714285714286</v>
      </c>
      <c r="W140" s="133">
        <v>5.164992826398852</v>
      </c>
      <c r="X140" s="134">
        <v>-0.3792785406845667</v>
      </c>
      <c r="Y140" s="132">
        <v>3.2210708117443874</v>
      </c>
      <c r="Z140" s="133">
        <v>4.204805491990847</v>
      </c>
      <c r="AA140" s="134">
        <v>-0.9837346802464593</v>
      </c>
    </row>
    <row r="141" spans="1:27" s="160" customFormat="1" ht="15">
      <c r="A141" s="509"/>
      <c r="B141" s="192"/>
      <c r="C141" s="193" t="s">
        <v>234</v>
      </c>
      <c r="E141" s="58" t="s">
        <v>235</v>
      </c>
      <c r="F141" s="195">
        <v>338870</v>
      </c>
      <c r="G141" s="196">
        <v>360455</v>
      </c>
      <c r="H141" s="197">
        <v>-0.05988264831948509</v>
      </c>
      <c r="I141" s="195">
        <v>2112450</v>
      </c>
      <c r="J141" s="196">
        <v>2200794</v>
      </c>
      <c r="K141" s="197">
        <v>-0.0401418760683645</v>
      </c>
      <c r="M141" s="195">
        <v>18404</v>
      </c>
      <c r="N141" s="196">
        <v>17283</v>
      </c>
      <c r="O141" s="198">
        <v>1121</v>
      </c>
      <c r="P141" s="199">
        <v>0.0648614245212058</v>
      </c>
      <c r="Q141" s="195">
        <v>104772</v>
      </c>
      <c r="R141" s="196">
        <v>119105</v>
      </c>
      <c r="S141" s="198">
        <v>-14333</v>
      </c>
      <c r="T141" s="199">
        <v>-0.12033919650728353</v>
      </c>
      <c r="V141" s="200">
        <v>5.430991235577065</v>
      </c>
      <c r="W141" s="201">
        <v>4.794773272669265</v>
      </c>
      <c r="X141" s="202">
        <v>0.6362179629078</v>
      </c>
      <c r="Y141" s="200">
        <v>4.959738692040049</v>
      </c>
      <c r="Z141" s="201">
        <v>5.411910428690738</v>
      </c>
      <c r="AA141" s="202">
        <v>-0.45217173665068877</v>
      </c>
    </row>
    <row r="142" spans="1:27" s="90" customFormat="1" ht="15.75">
      <c r="A142" s="304"/>
      <c r="B142" s="305" t="s">
        <v>236</v>
      </c>
      <c r="C142" s="328"/>
      <c r="E142" s="260" t="s">
        <v>237</v>
      </c>
      <c r="F142" s="306">
        <v>457082</v>
      </c>
      <c r="G142" s="307">
        <v>522724</v>
      </c>
      <c r="H142" s="308">
        <v>-0.1255767862198789</v>
      </c>
      <c r="I142" s="306">
        <v>2956208</v>
      </c>
      <c r="J142" s="307">
        <v>3335710</v>
      </c>
      <c r="K142" s="308">
        <v>-0.11376948235907802</v>
      </c>
      <c r="M142" s="306">
        <v>22864</v>
      </c>
      <c r="N142" s="307">
        <v>22819</v>
      </c>
      <c r="O142" s="309">
        <v>45</v>
      </c>
      <c r="P142" s="310">
        <v>0.0019720408431569414</v>
      </c>
      <c r="Q142" s="306">
        <v>133923</v>
      </c>
      <c r="R142" s="307">
        <v>159436</v>
      </c>
      <c r="S142" s="309">
        <v>-25513</v>
      </c>
      <c r="T142" s="310">
        <v>-0.160020321633759</v>
      </c>
      <c r="V142" s="311">
        <v>5.002165913337213</v>
      </c>
      <c r="W142" s="312">
        <v>4.365401244251268</v>
      </c>
      <c r="X142" s="313">
        <v>0.6367646690859443</v>
      </c>
      <c r="Y142" s="311">
        <v>4.530229266682182</v>
      </c>
      <c r="Z142" s="312">
        <v>4.7796720937971235</v>
      </c>
      <c r="AA142" s="313">
        <v>-0.24944282711494115</v>
      </c>
    </row>
    <row r="143" spans="1:27" ht="9.75" customHeight="1">
      <c r="A143" s="42"/>
      <c r="B143" s="42"/>
      <c r="C143" s="42"/>
      <c r="E143" s="42"/>
      <c r="F143" s="253"/>
      <c r="G143" s="253"/>
      <c r="H143" s="329"/>
      <c r="I143" s="253"/>
      <c r="J143" s="253"/>
      <c r="K143" s="329"/>
      <c r="M143" s="253"/>
      <c r="N143" s="253"/>
      <c r="O143" s="254"/>
      <c r="P143" s="330"/>
      <c r="Q143" s="253"/>
      <c r="R143" s="253"/>
      <c r="S143" s="254"/>
      <c r="T143" s="330"/>
      <c r="V143" s="331"/>
      <c r="W143" s="331"/>
      <c r="X143" s="332"/>
      <c r="Y143" s="331"/>
      <c r="Z143" s="331"/>
      <c r="AA143" s="332"/>
    </row>
    <row r="144" spans="1:27" s="160" customFormat="1" ht="15" customHeight="1">
      <c r="A144" s="507" t="s">
        <v>238</v>
      </c>
      <c r="B144" s="303"/>
      <c r="C144" s="193" t="s">
        <v>239</v>
      </c>
      <c r="D144" s="323"/>
      <c r="E144" s="333" t="s">
        <v>240</v>
      </c>
      <c r="F144" s="195">
        <v>123087</v>
      </c>
      <c r="G144" s="196">
        <v>112789</v>
      </c>
      <c r="H144" s="197">
        <v>0.09130322992490414</v>
      </c>
      <c r="I144" s="195">
        <v>763317</v>
      </c>
      <c r="J144" s="196">
        <v>757039</v>
      </c>
      <c r="K144" s="197">
        <v>0.00829283563990768</v>
      </c>
      <c r="M144" s="195">
        <v>13656</v>
      </c>
      <c r="N144" s="196">
        <v>9641</v>
      </c>
      <c r="O144" s="198">
        <v>4015</v>
      </c>
      <c r="P144" s="199">
        <v>0.41645057566642474</v>
      </c>
      <c r="Q144" s="195">
        <v>67268</v>
      </c>
      <c r="R144" s="196">
        <v>62200</v>
      </c>
      <c r="S144" s="198">
        <v>5068</v>
      </c>
      <c r="T144" s="199">
        <v>0.08147909967845668</v>
      </c>
      <c r="V144" s="200">
        <v>11.09459163031027</v>
      </c>
      <c r="W144" s="201">
        <v>8.547819379549425</v>
      </c>
      <c r="X144" s="202">
        <v>2.546772250760844</v>
      </c>
      <c r="Y144" s="200">
        <v>8.812590313067835</v>
      </c>
      <c r="Z144" s="201">
        <v>8.216221357155973</v>
      </c>
      <c r="AA144" s="202">
        <v>0.5963689559118617</v>
      </c>
    </row>
    <row r="145" spans="1:27" s="160" customFormat="1" ht="15">
      <c r="A145" s="508"/>
      <c r="B145" s="303"/>
      <c r="C145" s="193" t="s">
        <v>241</v>
      </c>
      <c r="E145" s="333" t="s">
        <v>242</v>
      </c>
      <c r="F145" s="195">
        <v>99500</v>
      </c>
      <c r="G145" s="196">
        <v>104127</v>
      </c>
      <c r="H145" s="197">
        <v>-0.044436121274981644</v>
      </c>
      <c r="I145" s="195">
        <v>740417</v>
      </c>
      <c r="J145" s="196">
        <v>666855</v>
      </c>
      <c r="K145" s="197">
        <v>0.11031183690607405</v>
      </c>
      <c r="M145" s="195">
        <v>2889</v>
      </c>
      <c r="N145" s="196">
        <v>4248</v>
      </c>
      <c r="O145" s="198">
        <v>-1359</v>
      </c>
      <c r="P145" s="199">
        <v>-0.31991525423728817</v>
      </c>
      <c r="Q145" s="195">
        <v>22333</v>
      </c>
      <c r="R145" s="196">
        <v>28164</v>
      </c>
      <c r="S145" s="198">
        <v>-5831</v>
      </c>
      <c r="T145" s="199">
        <v>-0.20703735264877143</v>
      </c>
      <c r="V145" s="200">
        <v>2.9035175879396986</v>
      </c>
      <c r="W145" s="201">
        <v>4.079633524446109</v>
      </c>
      <c r="X145" s="202">
        <v>-1.1761159365064104</v>
      </c>
      <c r="Y145" s="200">
        <v>3.0162732622292574</v>
      </c>
      <c r="Z145" s="201">
        <v>4.223406887554266</v>
      </c>
      <c r="AA145" s="202">
        <v>-1.207133625325009</v>
      </c>
    </row>
    <row r="146" spans="1:27" s="160" customFormat="1" ht="15">
      <c r="A146" s="508"/>
      <c r="B146" s="327"/>
      <c r="C146" s="334" t="s">
        <v>243</v>
      </c>
      <c r="E146" s="335" t="s">
        <v>244</v>
      </c>
      <c r="F146" s="195">
        <v>164618</v>
      </c>
      <c r="G146" s="196">
        <v>127680</v>
      </c>
      <c r="H146" s="197">
        <v>0.28930137844611536</v>
      </c>
      <c r="I146" s="195">
        <v>1117861</v>
      </c>
      <c r="J146" s="196">
        <v>1057540</v>
      </c>
      <c r="K146" s="197">
        <v>0.057038977249087575</v>
      </c>
      <c r="M146" s="195">
        <v>444</v>
      </c>
      <c r="N146" s="196">
        <v>1406</v>
      </c>
      <c r="O146" s="198">
        <v>-962</v>
      </c>
      <c r="P146" s="199">
        <v>-0.6842105263157895</v>
      </c>
      <c r="Q146" s="195">
        <v>4489</v>
      </c>
      <c r="R146" s="196">
        <v>14121</v>
      </c>
      <c r="S146" s="198">
        <v>-9632</v>
      </c>
      <c r="T146" s="199">
        <v>-0.6821046668082997</v>
      </c>
      <c r="V146" s="200">
        <v>0.2697153409712182</v>
      </c>
      <c r="W146" s="201">
        <v>1.1011904761904763</v>
      </c>
      <c r="X146" s="202">
        <v>-0.8314751352192581</v>
      </c>
      <c r="Y146" s="200">
        <v>0.40157049937335676</v>
      </c>
      <c r="Z146" s="201">
        <v>1.3352686423208577</v>
      </c>
      <c r="AA146" s="202">
        <v>-0.933698142947501</v>
      </c>
    </row>
    <row r="147" spans="1:27" s="160" customFormat="1" ht="15">
      <c r="A147" s="508"/>
      <c r="B147" s="327"/>
      <c r="C147" s="336" t="s">
        <v>245</v>
      </c>
      <c r="E147" s="335" t="s">
        <v>246</v>
      </c>
      <c r="F147" s="222">
        <v>29230</v>
      </c>
      <c r="G147" s="220">
        <v>39542</v>
      </c>
      <c r="H147" s="221">
        <v>-0.26078599969652516</v>
      </c>
      <c r="I147" s="222">
        <v>194318</v>
      </c>
      <c r="J147" s="220">
        <v>286370</v>
      </c>
      <c r="K147" s="221">
        <v>-0.32144428536508707</v>
      </c>
      <c r="M147" s="222">
        <v>520</v>
      </c>
      <c r="N147" s="220">
        <v>257</v>
      </c>
      <c r="O147" s="223">
        <v>263</v>
      </c>
      <c r="P147" s="224" t="s">
        <v>213</v>
      </c>
      <c r="Q147" s="222">
        <v>2712</v>
      </c>
      <c r="R147" s="220">
        <v>2448</v>
      </c>
      <c r="S147" s="223">
        <v>264</v>
      </c>
      <c r="T147" s="224">
        <v>0.10784313725490202</v>
      </c>
      <c r="V147" s="226">
        <v>1.7789941840574748</v>
      </c>
      <c r="W147" s="227">
        <v>0.649941833999292</v>
      </c>
      <c r="X147" s="228">
        <v>1.1290523500581828</v>
      </c>
      <c r="Y147" s="226">
        <v>1.3956504286787637</v>
      </c>
      <c r="Z147" s="227">
        <v>0.8548381464538883</v>
      </c>
      <c r="AA147" s="228">
        <v>0.5408122822248753</v>
      </c>
    </row>
    <row r="148" spans="1:27" s="160" customFormat="1" ht="15">
      <c r="A148" s="508"/>
      <c r="B148" s="303"/>
      <c r="C148" s="193" t="s">
        <v>247</v>
      </c>
      <c r="D148" s="323"/>
      <c r="E148" s="333" t="s">
        <v>248</v>
      </c>
      <c r="F148" s="195">
        <v>17821</v>
      </c>
      <c r="G148" s="196">
        <v>19255</v>
      </c>
      <c r="H148" s="197">
        <v>-0.07447416255518058</v>
      </c>
      <c r="I148" s="195">
        <v>95876</v>
      </c>
      <c r="J148" s="196">
        <v>135752</v>
      </c>
      <c r="K148" s="197">
        <v>-0.29374152866992753</v>
      </c>
      <c r="M148" s="195">
        <v>488</v>
      </c>
      <c r="N148" s="196">
        <v>614</v>
      </c>
      <c r="O148" s="198">
        <v>-126</v>
      </c>
      <c r="P148" s="199">
        <v>-0.2052117263843648</v>
      </c>
      <c r="Q148" s="195">
        <v>2798</v>
      </c>
      <c r="R148" s="196">
        <v>5481</v>
      </c>
      <c r="S148" s="198">
        <v>-2683</v>
      </c>
      <c r="T148" s="199">
        <v>-0.4895092136471447</v>
      </c>
      <c r="V148" s="200">
        <v>2.738342405027777</v>
      </c>
      <c r="W148" s="201">
        <v>3.188782134510517</v>
      </c>
      <c r="X148" s="202">
        <v>-0.45043972948274025</v>
      </c>
      <c r="Y148" s="200">
        <v>2.918352872460261</v>
      </c>
      <c r="Z148" s="201">
        <v>4.037509576286169</v>
      </c>
      <c r="AA148" s="202">
        <v>-1.119156703825908</v>
      </c>
    </row>
    <row r="149" spans="1:27" ht="14.25" outlineLevel="1">
      <c r="A149" s="508"/>
      <c r="B149" s="156"/>
      <c r="C149" s="115" t="s">
        <v>249</v>
      </c>
      <c r="D149" s="124"/>
      <c r="E149" s="333" t="s">
        <v>250</v>
      </c>
      <c r="F149" s="116">
        <v>43713</v>
      </c>
      <c r="G149" s="117">
        <v>29196</v>
      </c>
      <c r="H149" s="118">
        <v>0.4972256473489518</v>
      </c>
      <c r="I149" s="116">
        <v>216212</v>
      </c>
      <c r="J149" s="117">
        <v>204372</v>
      </c>
      <c r="K149" s="118">
        <v>0.05793357211359673</v>
      </c>
      <c r="M149" s="116">
        <v>11</v>
      </c>
      <c r="N149" s="117">
        <v>100</v>
      </c>
      <c r="O149" s="157">
        <v>-89</v>
      </c>
      <c r="P149" s="120">
        <v>-0.89</v>
      </c>
      <c r="Q149" s="116">
        <v>88</v>
      </c>
      <c r="R149" s="117">
        <v>925</v>
      </c>
      <c r="S149" s="157">
        <v>-837</v>
      </c>
      <c r="T149" s="120">
        <v>-0.9048648648648648</v>
      </c>
      <c r="V149" s="121">
        <v>0.025164138814540295</v>
      </c>
      <c r="W149" s="122">
        <v>0.34251267296889987</v>
      </c>
      <c r="X149" s="123">
        <v>-0.3173485341543596</v>
      </c>
      <c r="Y149" s="121">
        <v>0.04070079366547647</v>
      </c>
      <c r="Z149" s="122">
        <v>0.4526060321374748</v>
      </c>
      <c r="AA149" s="123">
        <v>-0.41190523847199834</v>
      </c>
    </row>
    <row r="150" spans="1:27" ht="14.25" outlineLevel="1">
      <c r="A150" s="508"/>
      <c r="B150" s="124"/>
      <c r="C150" s="125" t="s">
        <v>251</v>
      </c>
      <c r="E150" s="333" t="s">
        <v>252</v>
      </c>
      <c r="F150" s="127">
        <v>12595</v>
      </c>
      <c r="G150" s="128">
        <v>12977</v>
      </c>
      <c r="H150" s="129">
        <v>-0.029436695692378945</v>
      </c>
      <c r="I150" s="127">
        <v>56938</v>
      </c>
      <c r="J150" s="128">
        <v>90839</v>
      </c>
      <c r="K150" s="129">
        <v>-0.37319873622563005</v>
      </c>
      <c r="M150" s="127">
        <v>21</v>
      </c>
      <c r="N150" s="128">
        <v>22</v>
      </c>
      <c r="O150" s="130">
        <v>-1</v>
      </c>
      <c r="P150" s="131">
        <v>-0.045454545454545414</v>
      </c>
      <c r="Q150" s="127">
        <v>215</v>
      </c>
      <c r="R150" s="128">
        <v>192</v>
      </c>
      <c r="S150" s="130">
        <v>23</v>
      </c>
      <c r="T150" s="131">
        <v>0.11979166666666674</v>
      </c>
      <c r="V150" s="132">
        <v>0.16673283048828902</v>
      </c>
      <c r="W150" s="133">
        <v>0.16953070817600369</v>
      </c>
      <c r="X150" s="134">
        <v>-0.002797877687714667</v>
      </c>
      <c r="Y150" s="132">
        <v>0.37760370929783277</v>
      </c>
      <c r="Z150" s="133">
        <v>0.21136296084280978</v>
      </c>
      <c r="AA150" s="134">
        <v>0.16624074845502299</v>
      </c>
    </row>
    <row r="151" spans="1:27" ht="14.25" outlineLevel="1">
      <c r="A151" s="508"/>
      <c r="B151" s="124"/>
      <c r="C151" s="125" t="s">
        <v>253</v>
      </c>
      <c r="E151" s="333" t="s">
        <v>254</v>
      </c>
      <c r="F151" s="127">
        <v>7121</v>
      </c>
      <c r="G151" s="128">
        <v>6489</v>
      </c>
      <c r="H151" s="129">
        <v>0.09739559254122376</v>
      </c>
      <c r="I151" s="127">
        <v>29293</v>
      </c>
      <c r="J151" s="128">
        <v>45423</v>
      </c>
      <c r="K151" s="129">
        <v>-0.35510644387204726</v>
      </c>
      <c r="M151" s="127">
        <v>10</v>
      </c>
      <c r="N151" s="128">
        <v>7</v>
      </c>
      <c r="O151" s="130">
        <v>3</v>
      </c>
      <c r="P151" s="131">
        <v>0.4285714285714286</v>
      </c>
      <c r="Q151" s="127">
        <v>99</v>
      </c>
      <c r="R151" s="128">
        <v>99</v>
      </c>
      <c r="S151" s="130">
        <v>0</v>
      </c>
      <c r="T151" s="131">
        <v>0</v>
      </c>
      <c r="V151" s="132">
        <v>0.1404297149276787</v>
      </c>
      <c r="W151" s="133">
        <v>0.10787486515641855</v>
      </c>
      <c r="X151" s="134">
        <v>0.03255484977126015</v>
      </c>
      <c r="Y151" s="132">
        <v>0.3379647014645137</v>
      </c>
      <c r="Z151" s="133">
        <v>0.2179512581731722</v>
      </c>
      <c r="AA151" s="134">
        <v>0.12001344329134148</v>
      </c>
    </row>
    <row r="152" spans="1:27" ht="14.25" outlineLevel="1">
      <c r="A152" s="508"/>
      <c r="B152" s="124"/>
      <c r="C152" s="125" t="s">
        <v>255</v>
      </c>
      <c r="E152" s="333" t="s">
        <v>256</v>
      </c>
      <c r="F152" s="127">
        <v>3008</v>
      </c>
      <c r="G152" s="128">
        <v>2929</v>
      </c>
      <c r="H152" s="129">
        <v>0.0269716626835097</v>
      </c>
      <c r="I152" s="127">
        <v>15831</v>
      </c>
      <c r="J152" s="128">
        <v>20503</v>
      </c>
      <c r="K152" s="129">
        <v>-0.22786909232795205</v>
      </c>
      <c r="M152" s="127">
        <v>10</v>
      </c>
      <c r="N152" s="128">
        <v>83</v>
      </c>
      <c r="O152" s="130">
        <v>-73</v>
      </c>
      <c r="P152" s="131">
        <v>-0.8795180722891567</v>
      </c>
      <c r="Q152" s="127">
        <v>110</v>
      </c>
      <c r="R152" s="128">
        <v>217</v>
      </c>
      <c r="S152" s="130">
        <v>-107</v>
      </c>
      <c r="T152" s="131">
        <v>-0.4930875576036866</v>
      </c>
      <c r="V152" s="132">
        <v>0.3324468085106383</v>
      </c>
      <c r="W152" s="133">
        <v>2.8337316490269715</v>
      </c>
      <c r="X152" s="134">
        <v>-2.501284840516333</v>
      </c>
      <c r="Y152" s="132">
        <v>0.6948392394668688</v>
      </c>
      <c r="Z152" s="133">
        <v>1.0583817002389895</v>
      </c>
      <c r="AA152" s="134">
        <v>-0.3635424607721207</v>
      </c>
    </row>
    <row r="153" spans="1:27" ht="14.25" outlineLevel="1">
      <c r="A153" s="508"/>
      <c r="B153" s="124"/>
      <c r="C153" s="125" t="s">
        <v>257</v>
      </c>
      <c r="E153" s="333" t="s">
        <v>258</v>
      </c>
      <c r="F153" s="127">
        <v>11988</v>
      </c>
      <c r="G153" s="128">
        <v>7645</v>
      </c>
      <c r="H153" s="129">
        <v>0.5680837148463047</v>
      </c>
      <c r="I153" s="127">
        <v>51603</v>
      </c>
      <c r="J153" s="128">
        <v>53515</v>
      </c>
      <c r="K153" s="129">
        <v>-0.035728300476501884</v>
      </c>
      <c r="M153" s="127">
        <v>15</v>
      </c>
      <c r="N153" s="128">
        <v>12</v>
      </c>
      <c r="O153" s="130">
        <v>3</v>
      </c>
      <c r="P153" s="131">
        <v>0.25</v>
      </c>
      <c r="Q153" s="127">
        <v>72</v>
      </c>
      <c r="R153" s="128">
        <v>49</v>
      </c>
      <c r="S153" s="130">
        <v>23</v>
      </c>
      <c r="T153" s="131">
        <v>0.4693877551020409</v>
      </c>
      <c r="V153" s="132">
        <v>0.12512512512512514</v>
      </c>
      <c r="W153" s="133">
        <v>0.15696533682145192</v>
      </c>
      <c r="X153" s="134">
        <v>-0.03184021169632678</v>
      </c>
      <c r="Y153" s="132">
        <v>0.13952677169931982</v>
      </c>
      <c r="Z153" s="133">
        <v>0.09156311314584696</v>
      </c>
      <c r="AA153" s="134">
        <v>0.04796365855347286</v>
      </c>
    </row>
    <row r="154" spans="1:27" ht="15" outlineLevel="1">
      <c r="A154" s="508"/>
      <c r="B154" s="323"/>
      <c r="C154" s="125" t="s">
        <v>259</v>
      </c>
      <c r="E154" s="333" t="s">
        <v>260</v>
      </c>
      <c r="F154" s="127">
        <v>5736</v>
      </c>
      <c r="G154" s="128">
        <v>11442</v>
      </c>
      <c r="H154" s="129">
        <v>-0.49868904037755635</v>
      </c>
      <c r="I154" s="127">
        <v>53661</v>
      </c>
      <c r="J154" s="128">
        <v>80094</v>
      </c>
      <c r="K154" s="129">
        <v>-0.33002472095288027</v>
      </c>
      <c r="M154" s="127">
        <v>48</v>
      </c>
      <c r="N154" s="128">
        <v>20</v>
      </c>
      <c r="O154" s="130">
        <v>28</v>
      </c>
      <c r="P154" s="131" t="s">
        <v>213</v>
      </c>
      <c r="Q154" s="127">
        <v>252</v>
      </c>
      <c r="R154" s="128">
        <v>99</v>
      </c>
      <c r="S154" s="130">
        <v>153</v>
      </c>
      <c r="T154" s="131" t="s">
        <v>213</v>
      </c>
      <c r="V154" s="132">
        <v>0.8368200836820083</v>
      </c>
      <c r="W154" s="133">
        <v>0.17479461632581716</v>
      </c>
      <c r="X154" s="134">
        <v>0.6620254673561912</v>
      </c>
      <c r="Y154" s="132">
        <v>0.46961480404763234</v>
      </c>
      <c r="Z154" s="133">
        <v>0.12360476440182785</v>
      </c>
      <c r="AA154" s="134">
        <v>0.34601003964580446</v>
      </c>
    </row>
    <row r="155" spans="1:27" ht="14.25" outlineLevel="1">
      <c r="A155" s="508"/>
      <c r="B155" s="124"/>
      <c r="C155" s="125" t="s">
        <v>261</v>
      </c>
      <c r="E155" s="333" t="s">
        <v>262</v>
      </c>
      <c r="F155" s="127">
        <v>2998</v>
      </c>
      <c r="G155" s="128">
        <v>4677</v>
      </c>
      <c r="H155" s="129">
        <v>-0.3589908060722685</v>
      </c>
      <c r="I155" s="127">
        <v>21609</v>
      </c>
      <c r="J155" s="128">
        <v>32739</v>
      </c>
      <c r="K155" s="129">
        <v>-0.3399615137908917</v>
      </c>
      <c r="M155" s="127">
        <v>5</v>
      </c>
      <c r="N155" s="128">
        <v>7</v>
      </c>
      <c r="O155" s="130">
        <v>-2</v>
      </c>
      <c r="P155" s="131">
        <v>-0.2857142857142857</v>
      </c>
      <c r="Q155" s="127">
        <v>91</v>
      </c>
      <c r="R155" s="128">
        <v>62</v>
      </c>
      <c r="S155" s="130">
        <v>29</v>
      </c>
      <c r="T155" s="131">
        <v>0.467741935483871</v>
      </c>
      <c r="V155" s="132">
        <v>0.1667778519012675</v>
      </c>
      <c r="W155" s="133">
        <v>0.14966859097712207</v>
      </c>
      <c r="X155" s="134">
        <v>0.017109260924145442</v>
      </c>
      <c r="Y155" s="132">
        <v>0.4211208292840946</v>
      </c>
      <c r="Z155" s="133">
        <v>0.18937658450166467</v>
      </c>
      <c r="AA155" s="134">
        <v>0.23174424478242994</v>
      </c>
    </row>
    <row r="156" spans="1:27" s="160" customFormat="1" ht="15" customHeight="1" outlineLevel="1">
      <c r="A156" s="508"/>
      <c r="B156" s="124"/>
      <c r="C156" s="125" t="s">
        <v>263</v>
      </c>
      <c r="D156" s="42"/>
      <c r="E156" s="333" t="s">
        <v>264</v>
      </c>
      <c r="F156" s="127">
        <v>3833</v>
      </c>
      <c r="G156" s="128">
        <v>5000</v>
      </c>
      <c r="H156" s="129">
        <v>-0.23339999999999994</v>
      </c>
      <c r="I156" s="127">
        <v>26831</v>
      </c>
      <c r="J156" s="128">
        <v>35000</v>
      </c>
      <c r="K156" s="129">
        <v>-0.23340000000000005</v>
      </c>
      <c r="L156" s="42"/>
      <c r="M156" s="127">
        <v>237</v>
      </c>
      <c r="N156" s="128">
        <v>0</v>
      </c>
      <c r="O156" s="130">
        <v>237</v>
      </c>
      <c r="P156" s="131" t="s">
        <v>63</v>
      </c>
      <c r="Q156" s="127">
        <v>963</v>
      </c>
      <c r="R156" s="128">
        <v>139</v>
      </c>
      <c r="S156" s="130">
        <v>824</v>
      </c>
      <c r="T156" s="131" t="s">
        <v>213</v>
      </c>
      <c r="U156" s="42"/>
      <c r="V156" s="132">
        <v>6.183146360553091</v>
      </c>
      <c r="W156" s="133">
        <v>0</v>
      </c>
      <c r="X156" s="337">
        <v>6.183146360553091</v>
      </c>
      <c r="Y156" s="132">
        <v>3.5891319742089376</v>
      </c>
      <c r="Z156" s="133">
        <v>0.39714285714285713</v>
      </c>
      <c r="AA156" s="134">
        <v>3.1919891170660804</v>
      </c>
    </row>
    <row r="157" spans="1:27" s="160" customFormat="1" ht="15">
      <c r="A157" s="508"/>
      <c r="B157" s="192"/>
      <c r="C157" s="193" t="s">
        <v>265</v>
      </c>
      <c r="E157" s="338" t="s">
        <v>266</v>
      </c>
      <c r="F157" s="195">
        <v>90992</v>
      </c>
      <c r="G157" s="196">
        <v>80355</v>
      </c>
      <c r="H157" s="197">
        <v>0.1323750855578374</v>
      </c>
      <c r="I157" s="195">
        <v>471978</v>
      </c>
      <c r="J157" s="196">
        <v>562485</v>
      </c>
      <c r="K157" s="197">
        <v>-0.16090562414997722</v>
      </c>
      <c r="M157" s="195">
        <v>357</v>
      </c>
      <c r="N157" s="196">
        <v>251</v>
      </c>
      <c r="O157" s="198">
        <v>106</v>
      </c>
      <c r="P157" s="199">
        <v>0.4223107569721116</v>
      </c>
      <c r="Q157" s="195">
        <v>1890</v>
      </c>
      <c r="R157" s="196">
        <v>1782</v>
      </c>
      <c r="S157" s="198">
        <v>108</v>
      </c>
      <c r="T157" s="199">
        <v>0.06060606060606055</v>
      </c>
      <c r="V157" s="200">
        <v>0.3923421839282575</v>
      </c>
      <c r="W157" s="201">
        <v>0.31236388525916253</v>
      </c>
      <c r="X157" s="202">
        <v>0.07997829866909495</v>
      </c>
      <c r="Y157" s="200">
        <v>0.40044239350139194</v>
      </c>
      <c r="Z157" s="201">
        <v>0.316808448225286</v>
      </c>
      <c r="AA157" s="202">
        <v>0.08363394527610596</v>
      </c>
    </row>
    <row r="158" spans="1:27" ht="14.25" outlineLevel="1">
      <c r="A158" s="508"/>
      <c r="B158" s="314"/>
      <c r="C158" s="125" t="s">
        <v>267</v>
      </c>
      <c r="E158" s="333" t="s">
        <v>268</v>
      </c>
      <c r="F158" s="127">
        <v>81</v>
      </c>
      <c r="G158" s="128">
        <v>111</v>
      </c>
      <c r="H158" s="129">
        <v>-0.2702702702702703</v>
      </c>
      <c r="I158" s="127">
        <v>579</v>
      </c>
      <c r="J158" s="128">
        <v>951</v>
      </c>
      <c r="K158" s="129">
        <v>-0.3911671924290222</v>
      </c>
      <c r="M158" s="127">
        <v>17</v>
      </c>
      <c r="N158" s="128">
        <v>36</v>
      </c>
      <c r="O158" s="130">
        <v>-19</v>
      </c>
      <c r="P158" s="131">
        <v>-0.5277777777777778</v>
      </c>
      <c r="Q158" s="127">
        <v>169</v>
      </c>
      <c r="R158" s="128">
        <v>298</v>
      </c>
      <c r="S158" s="130">
        <v>-129</v>
      </c>
      <c r="T158" s="131">
        <v>-0.43288590604026844</v>
      </c>
      <c r="V158" s="132">
        <v>20.98765432098765</v>
      </c>
      <c r="W158" s="133">
        <v>32.432432432432435</v>
      </c>
      <c r="X158" s="134">
        <v>-11.444778111444784</v>
      </c>
      <c r="Y158" s="132">
        <v>29.18825561312608</v>
      </c>
      <c r="Z158" s="133">
        <v>31.335436382754988</v>
      </c>
      <c r="AA158" s="134">
        <v>-2.147180769628907</v>
      </c>
    </row>
    <row r="159" spans="1:27" ht="14.25" outlineLevel="1">
      <c r="A159" s="508"/>
      <c r="B159" s="314"/>
      <c r="C159" s="125" t="s">
        <v>269</v>
      </c>
      <c r="E159" s="333" t="s">
        <v>270</v>
      </c>
      <c r="F159" s="127">
        <v>923</v>
      </c>
      <c r="G159" s="128">
        <v>1119</v>
      </c>
      <c r="H159" s="129">
        <v>-0.17515638963360136</v>
      </c>
      <c r="I159" s="127">
        <v>6537</v>
      </c>
      <c r="J159" s="128">
        <v>7039</v>
      </c>
      <c r="K159" s="129">
        <v>-0.07131694843017489</v>
      </c>
      <c r="M159" s="127">
        <v>116</v>
      </c>
      <c r="N159" s="128">
        <v>143</v>
      </c>
      <c r="O159" s="130">
        <v>-27</v>
      </c>
      <c r="P159" s="131">
        <v>-0.18881118881118886</v>
      </c>
      <c r="Q159" s="127">
        <v>1010</v>
      </c>
      <c r="R159" s="128">
        <v>807</v>
      </c>
      <c r="S159" s="130">
        <v>203</v>
      </c>
      <c r="T159" s="131">
        <v>0.25154894671623307</v>
      </c>
      <c r="V159" s="132">
        <v>12.56771397616468</v>
      </c>
      <c r="W159" s="133">
        <v>12.779267202859696</v>
      </c>
      <c r="X159" s="134">
        <v>-0.21155322669501686</v>
      </c>
      <c r="Y159" s="132">
        <v>15.450512467492736</v>
      </c>
      <c r="Z159" s="133">
        <v>11.46469668987072</v>
      </c>
      <c r="AA159" s="134">
        <v>3.9858157776220153</v>
      </c>
    </row>
    <row r="160" spans="1:27" ht="14.25" outlineLevel="1">
      <c r="A160" s="508"/>
      <c r="B160" s="314"/>
      <c r="C160" s="125" t="s">
        <v>271</v>
      </c>
      <c r="E160" s="333" t="s">
        <v>272</v>
      </c>
      <c r="F160" s="127">
        <v>2279</v>
      </c>
      <c r="G160" s="128">
        <v>2545</v>
      </c>
      <c r="H160" s="129">
        <v>-0.10451866404715127</v>
      </c>
      <c r="I160" s="127">
        <v>14439</v>
      </c>
      <c r="J160" s="128">
        <v>17396</v>
      </c>
      <c r="K160" s="129">
        <v>-0.16998160496665904</v>
      </c>
      <c r="M160" s="127">
        <v>386</v>
      </c>
      <c r="N160" s="128">
        <v>543</v>
      </c>
      <c r="O160" s="130">
        <v>-157</v>
      </c>
      <c r="P160" s="131">
        <v>-0.28913443830570906</v>
      </c>
      <c r="Q160" s="127">
        <v>2830</v>
      </c>
      <c r="R160" s="128">
        <v>3358</v>
      </c>
      <c r="S160" s="130">
        <v>-528</v>
      </c>
      <c r="T160" s="131">
        <v>-0.1572364502680167</v>
      </c>
      <c r="U160" s="339"/>
      <c r="V160" s="132">
        <v>16.937253181219834</v>
      </c>
      <c r="W160" s="133">
        <v>21.335952848722986</v>
      </c>
      <c r="X160" s="134">
        <v>-4.398699667503152</v>
      </c>
      <c r="Y160" s="132">
        <v>19.599695269755525</v>
      </c>
      <c r="Z160" s="133">
        <v>19.303288112209703</v>
      </c>
      <c r="AA160" s="134">
        <v>0.29640715754582203</v>
      </c>
    </row>
    <row r="161" spans="1:27" ht="15" outlineLevel="1">
      <c r="A161" s="508"/>
      <c r="B161" s="340"/>
      <c r="C161" s="125" t="s">
        <v>273</v>
      </c>
      <c r="E161" s="333" t="s">
        <v>274</v>
      </c>
      <c r="F161" s="127">
        <v>472</v>
      </c>
      <c r="G161" s="128">
        <v>650</v>
      </c>
      <c r="H161" s="129">
        <v>-0.27384615384615385</v>
      </c>
      <c r="I161" s="127">
        <v>2914</v>
      </c>
      <c r="J161" s="128">
        <v>4252</v>
      </c>
      <c r="K161" s="129">
        <v>-0.31467544684854176</v>
      </c>
      <c r="M161" s="127">
        <v>62</v>
      </c>
      <c r="N161" s="128">
        <v>71</v>
      </c>
      <c r="O161" s="130">
        <v>-9</v>
      </c>
      <c r="P161" s="131">
        <v>-0.12676056338028174</v>
      </c>
      <c r="Q161" s="127">
        <v>340</v>
      </c>
      <c r="R161" s="128">
        <v>491</v>
      </c>
      <c r="S161" s="130">
        <v>-151</v>
      </c>
      <c r="T161" s="131">
        <v>-0.3075356415478615</v>
      </c>
      <c r="U161" s="339"/>
      <c r="V161" s="132">
        <v>13.135593220338981</v>
      </c>
      <c r="W161" s="133">
        <v>10.923076923076923</v>
      </c>
      <c r="X161" s="134">
        <v>2.2125162972620576</v>
      </c>
      <c r="Y161" s="132">
        <v>11.667810569663692</v>
      </c>
      <c r="Z161" s="133">
        <v>11.547507055503292</v>
      </c>
      <c r="AA161" s="134">
        <v>0.12030351416039942</v>
      </c>
    </row>
    <row r="162" spans="1:27" s="105" customFormat="1" ht="14.25" outlineLevel="2">
      <c r="A162" s="508"/>
      <c r="B162" s="341"/>
      <c r="C162" s="342" t="s">
        <v>275</v>
      </c>
      <c r="E162" s="343" t="s">
        <v>276</v>
      </c>
      <c r="F162" s="177">
        <v>96</v>
      </c>
      <c r="G162" s="107">
        <v>180</v>
      </c>
      <c r="H162" s="178">
        <v>-0.4666666666666667</v>
      </c>
      <c r="I162" s="177">
        <v>676</v>
      </c>
      <c r="J162" s="107">
        <v>1115</v>
      </c>
      <c r="K162" s="178">
        <v>-0.39372197309417034</v>
      </c>
      <c r="M162" s="177">
        <v>5</v>
      </c>
      <c r="N162" s="107">
        <v>6</v>
      </c>
      <c r="O162" s="109">
        <v>-1</v>
      </c>
      <c r="P162" s="179">
        <v>-0.16666666666666663</v>
      </c>
      <c r="Q162" s="177">
        <v>57</v>
      </c>
      <c r="R162" s="107">
        <v>49</v>
      </c>
      <c r="S162" s="109">
        <v>8</v>
      </c>
      <c r="T162" s="179">
        <v>0.16326530612244894</v>
      </c>
      <c r="U162" s="344"/>
      <c r="V162" s="180">
        <v>5.208333333333334</v>
      </c>
      <c r="W162" s="112">
        <v>3.3333333333333335</v>
      </c>
      <c r="X162" s="181">
        <v>1.875</v>
      </c>
      <c r="Y162" s="180">
        <v>8.431952662721894</v>
      </c>
      <c r="Z162" s="112">
        <v>4.394618834080718</v>
      </c>
      <c r="AA162" s="181">
        <v>4.037333828641176</v>
      </c>
    </row>
    <row r="163" spans="1:27" s="105" customFormat="1" ht="14.25" outlineLevel="2">
      <c r="A163" s="508"/>
      <c r="B163" s="176"/>
      <c r="C163" s="342" t="s">
        <v>277</v>
      </c>
      <c r="E163" s="343" t="s">
        <v>278</v>
      </c>
      <c r="F163" s="177">
        <v>355</v>
      </c>
      <c r="G163" s="107">
        <v>569</v>
      </c>
      <c r="H163" s="178">
        <v>-0.3760984182776801</v>
      </c>
      <c r="I163" s="177">
        <v>2424</v>
      </c>
      <c r="J163" s="107">
        <v>3960</v>
      </c>
      <c r="K163" s="178">
        <v>-0.38787878787878793</v>
      </c>
      <c r="M163" s="177">
        <v>20</v>
      </c>
      <c r="N163" s="107">
        <v>8</v>
      </c>
      <c r="O163" s="109">
        <v>12</v>
      </c>
      <c r="P163" s="179" t="s">
        <v>213</v>
      </c>
      <c r="Q163" s="177">
        <v>82</v>
      </c>
      <c r="R163" s="107">
        <v>90</v>
      </c>
      <c r="S163" s="109">
        <v>-8</v>
      </c>
      <c r="T163" s="179">
        <v>-0.0888888888888889</v>
      </c>
      <c r="U163" s="344"/>
      <c r="V163" s="180">
        <v>5.633802816901409</v>
      </c>
      <c r="W163" s="112">
        <v>1.4059753954305798</v>
      </c>
      <c r="X163" s="181">
        <v>4.227827421470829</v>
      </c>
      <c r="Y163" s="180">
        <v>3.382838283828383</v>
      </c>
      <c r="Z163" s="112">
        <v>2.272727272727273</v>
      </c>
      <c r="AA163" s="181">
        <v>1.11011101110111</v>
      </c>
    </row>
    <row r="164" spans="1:27" s="105" customFormat="1" ht="14.25" outlineLevel="2">
      <c r="A164" s="508"/>
      <c r="B164" s="345"/>
      <c r="C164" s="342" t="s">
        <v>279</v>
      </c>
      <c r="E164" s="343" t="s">
        <v>280</v>
      </c>
      <c r="F164" s="177">
        <v>23</v>
      </c>
      <c r="G164" s="107">
        <v>37</v>
      </c>
      <c r="H164" s="178">
        <v>-0.3783783783783785</v>
      </c>
      <c r="I164" s="177">
        <v>161</v>
      </c>
      <c r="J164" s="107">
        <v>259</v>
      </c>
      <c r="K164" s="178">
        <v>-0.3783783783783784</v>
      </c>
      <c r="M164" s="177">
        <v>0</v>
      </c>
      <c r="N164" s="107">
        <v>0</v>
      </c>
      <c r="O164" s="109">
        <v>0</v>
      </c>
      <c r="P164" s="179" t="s">
        <v>63</v>
      </c>
      <c r="Q164" s="177">
        <v>0</v>
      </c>
      <c r="R164" s="107">
        <v>0</v>
      </c>
      <c r="S164" s="109">
        <v>0</v>
      </c>
      <c r="T164" s="179" t="s">
        <v>63</v>
      </c>
      <c r="U164" s="344"/>
      <c r="V164" s="180">
        <v>0</v>
      </c>
      <c r="W164" s="112">
        <v>0</v>
      </c>
      <c r="X164" s="181">
        <v>0</v>
      </c>
      <c r="Y164" s="180">
        <v>0</v>
      </c>
      <c r="Z164" s="112">
        <v>0</v>
      </c>
      <c r="AA164" s="181">
        <v>0</v>
      </c>
    </row>
    <row r="165" spans="1:27" s="160" customFormat="1" ht="15" outlineLevel="1">
      <c r="A165" s="508"/>
      <c r="B165" s="340"/>
      <c r="C165" s="334" t="s">
        <v>281</v>
      </c>
      <c r="E165" s="335" t="s">
        <v>282</v>
      </c>
      <c r="F165" s="222">
        <v>474</v>
      </c>
      <c r="G165" s="220">
        <v>786</v>
      </c>
      <c r="H165" s="221">
        <v>-0.3969465648854962</v>
      </c>
      <c r="I165" s="222">
        <v>3261</v>
      </c>
      <c r="J165" s="220">
        <v>5334</v>
      </c>
      <c r="K165" s="221">
        <v>-0.38863892013498313</v>
      </c>
      <c r="M165" s="222">
        <v>25</v>
      </c>
      <c r="N165" s="220">
        <v>14</v>
      </c>
      <c r="O165" s="223">
        <v>11</v>
      </c>
      <c r="P165" s="224">
        <v>0.7857142857142858</v>
      </c>
      <c r="Q165" s="222">
        <v>139</v>
      </c>
      <c r="R165" s="220">
        <v>139</v>
      </c>
      <c r="S165" s="223">
        <v>0</v>
      </c>
      <c r="T165" s="224">
        <v>0</v>
      </c>
      <c r="U165" s="346"/>
      <c r="V165" s="226">
        <v>5.274261603375527</v>
      </c>
      <c r="W165" s="227">
        <v>1.7811704834605602</v>
      </c>
      <c r="X165" s="228">
        <v>3.4930911199149675</v>
      </c>
      <c r="Y165" s="226">
        <v>4.262496166819994</v>
      </c>
      <c r="Z165" s="227">
        <v>2.6059242594675665</v>
      </c>
      <c r="AA165" s="228">
        <v>1.6565719073524274</v>
      </c>
    </row>
    <row r="166" spans="1:27" ht="15">
      <c r="A166" s="508"/>
      <c r="B166" s="347"/>
      <c r="C166" s="193" t="s">
        <v>283</v>
      </c>
      <c r="D166" s="160"/>
      <c r="E166" s="333" t="s">
        <v>284</v>
      </c>
      <c r="F166" s="195">
        <v>4229</v>
      </c>
      <c r="G166" s="196">
        <v>5211</v>
      </c>
      <c r="H166" s="197">
        <v>-0.1884475148723852</v>
      </c>
      <c r="I166" s="195">
        <v>27730</v>
      </c>
      <c r="J166" s="196">
        <v>34972</v>
      </c>
      <c r="K166" s="197">
        <v>-0.207079949674025</v>
      </c>
      <c r="L166" s="160"/>
      <c r="M166" s="195">
        <v>606</v>
      </c>
      <c r="N166" s="196">
        <v>807</v>
      </c>
      <c r="O166" s="198">
        <v>-201</v>
      </c>
      <c r="P166" s="199">
        <v>-0.24907063197026025</v>
      </c>
      <c r="Q166" s="195">
        <v>4488</v>
      </c>
      <c r="R166" s="196">
        <v>5093</v>
      </c>
      <c r="S166" s="198">
        <v>-605</v>
      </c>
      <c r="T166" s="199">
        <v>-0.11879049676025921</v>
      </c>
      <c r="U166" s="346"/>
      <c r="V166" s="200">
        <v>14.329628753842517</v>
      </c>
      <c r="W166" s="201">
        <v>15.486470926885437</v>
      </c>
      <c r="X166" s="202">
        <v>-1.1568421730429197</v>
      </c>
      <c r="Y166" s="200">
        <v>16.184637576631808</v>
      </c>
      <c r="Z166" s="201">
        <v>14.563079034656296</v>
      </c>
      <c r="AA166" s="202">
        <v>1.6215585419755119</v>
      </c>
    </row>
    <row r="167" spans="1:27" ht="15">
      <c r="A167" s="508"/>
      <c r="B167" s="327"/>
      <c r="C167" s="336" t="s">
        <v>285</v>
      </c>
      <c r="D167" s="160"/>
      <c r="E167" s="335" t="s">
        <v>286</v>
      </c>
      <c r="F167" s="195">
        <v>73877</v>
      </c>
      <c r="G167" s="196">
        <v>82035</v>
      </c>
      <c r="H167" s="197">
        <v>-0.0994453586883648</v>
      </c>
      <c r="I167" s="195">
        <v>520973</v>
      </c>
      <c r="J167" s="196">
        <v>613516</v>
      </c>
      <c r="K167" s="197">
        <v>-0.15084040188030956</v>
      </c>
      <c r="L167" s="160"/>
      <c r="M167" s="348">
        <v>187</v>
      </c>
      <c r="N167" s="349">
        <v>328</v>
      </c>
      <c r="O167" s="350">
        <v>-141</v>
      </c>
      <c r="P167" s="199">
        <v>-0.42987804878048785</v>
      </c>
      <c r="Q167" s="348">
        <v>1445</v>
      </c>
      <c r="R167" s="349">
        <v>1790</v>
      </c>
      <c r="S167" s="350">
        <v>-345</v>
      </c>
      <c r="T167" s="199">
        <v>-0.1927374301675978</v>
      </c>
      <c r="U167" s="346"/>
      <c r="V167" s="351">
        <v>0.25312343489854755</v>
      </c>
      <c r="W167" s="352">
        <v>0.39982934113488144</v>
      </c>
      <c r="X167" s="353">
        <v>-0.1467059062363339</v>
      </c>
      <c r="Y167" s="351">
        <v>0.2773656216349024</v>
      </c>
      <c r="Z167" s="352">
        <v>0.29176093207023124</v>
      </c>
      <c r="AA167" s="353">
        <v>-0.014395310435328823</v>
      </c>
    </row>
    <row r="168" spans="1:27" s="160" customFormat="1" ht="15">
      <c r="A168" s="508"/>
      <c r="B168" s="192"/>
      <c r="C168" s="193" t="s">
        <v>287</v>
      </c>
      <c r="D168" s="323"/>
      <c r="E168" s="335" t="s">
        <v>288</v>
      </c>
      <c r="F168" s="195">
        <v>962000</v>
      </c>
      <c r="G168" s="196">
        <v>603244</v>
      </c>
      <c r="H168" s="197">
        <v>0.5947112611149052</v>
      </c>
      <c r="I168" s="195">
        <v>6514277</v>
      </c>
      <c r="J168" s="196">
        <v>5100307</v>
      </c>
      <c r="K168" s="197">
        <v>0.27723233130868397</v>
      </c>
      <c r="M168" s="195">
        <v>483</v>
      </c>
      <c r="N168" s="196">
        <v>49</v>
      </c>
      <c r="O168" s="198">
        <v>434</v>
      </c>
      <c r="P168" s="199" t="s">
        <v>213</v>
      </c>
      <c r="Q168" s="195">
        <v>1292</v>
      </c>
      <c r="R168" s="196">
        <v>654</v>
      </c>
      <c r="S168" s="198">
        <v>638</v>
      </c>
      <c r="T168" s="199">
        <v>0.9755351681957187</v>
      </c>
      <c r="U168" s="346"/>
      <c r="V168" s="200">
        <v>0.05020790020790021</v>
      </c>
      <c r="W168" s="201">
        <v>0.008122749666801493</v>
      </c>
      <c r="X168" s="202">
        <v>0.042085150541098716</v>
      </c>
      <c r="Y168" s="200">
        <v>0.019833359864801572</v>
      </c>
      <c r="Z168" s="201">
        <v>0.0128227575320466</v>
      </c>
      <c r="AA168" s="202">
        <v>0.007010602332754972</v>
      </c>
    </row>
    <row r="169" spans="1:27" ht="14.25" outlineLevel="1">
      <c r="A169" s="508"/>
      <c r="B169" s="124"/>
      <c r="C169" s="125" t="s">
        <v>289</v>
      </c>
      <c r="E169" s="333" t="s">
        <v>290</v>
      </c>
      <c r="F169" s="127">
        <v>76</v>
      </c>
      <c r="G169" s="128">
        <v>71</v>
      </c>
      <c r="H169" s="129">
        <v>0.07042253521126751</v>
      </c>
      <c r="I169" s="127">
        <v>530</v>
      </c>
      <c r="J169" s="128">
        <v>497</v>
      </c>
      <c r="K169" s="129">
        <v>0.06639839034205242</v>
      </c>
      <c r="M169" s="127">
        <v>1</v>
      </c>
      <c r="N169" s="128">
        <v>4</v>
      </c>
      <c r="O169" s="130">
        <v>-3</v>
      </c>
      <c r="P169" s="131">
        <v>-0.75</v>
      </c>
      <c r="Q169" s="127">
        <v>12</v>
      </c>
      <c r="R169" s="128">
        <v>37</v>
      </c>
      <c r="S169" s="130">
        <v>-25</v>
      </c>
      <c r="T169" s="131">
        <v>-0.6756756756756757</v>
      </c>
      <c r="U169" s="339"/>
      <c r="V169" s="132">
        <v>1.3157894736842104</v>
      </c>
      <c r="W169" s="133">
        <v>5.633802816901407</v>
      </c>
      <c r="X169" s="134">
        <v>-4.3180133432171965</v>
      </c>
      <c r="Y169" s="132">
        <v>2.2641509433962264</v>
      </c>
      <c r="Z169" s="133">
        <v>7.44466800804829</v>
      </c>
      <c r="AA169" s="134">
        <v>-5.180517064652063</v>
      </c>
    </row>
    <row r="170" spans="1:27" ht="14.25" outlineLevel="1">
      <c r="A170" s="508"/>
      <c r="B170" s="124"/>
      <c r="C170" s="125" t="s">
        <v>291</v>
      </c>
      <c r="E170" s="333" t="s">
        <v>292</v>
      </c>
      <c r="F170" s="127">
        <v>200</v>
      </c>
      <c r="G170" s="128">
        <v>248</v>
      </c>
      <c r="H170" s="129">
        <v>-0.19354838709677413</v>
      </c>
      <c r="I170" s="127">
        <v>1725</v>
      </c>
      <c r="J170" s="128">
        <v>1736</v>
      </c>
      <c r="K170" s="129">
        <v>-0.006336405529953737</v>
      </c>
      <c r="M170" s="127">
        <v>3</v>
      </c>
      <c r="N170" s="128">
        <v>4</v>
      </c>
      <c r="O170" s="130">
        <v>-1</v>
      </c>
      <c r="P170" s="131">
        <v>-0.25</v>
      </c>
      <c r="Q170" s="127">
        <v>35</v>
      </c>
      <c r="R170" s="128">
        <v>37</v>
      </c>
      <c r="S170" s="130">
        <v>-2</v>
      </c>
      <c r="T170" s="131">
        <v>-0.05405405405405406</v>
      </c>
      <c r="U170" s="339"/>
      <c r="V170" s="132">
        <v>1.5</v>
      </c>
      <c r="W170" s="133">
        <v>1.6129032258064515</v>
      </c>
      <c r="X170" s="134">
        <v>-0.11290322580645151</v>
      </c>
      <c r="Y170" s="132">
        <v>2.0289855072463765</v>
      </c>
      <c r="Z170" s="133">
        <v>2.131336405529954</v>
      </c>
      <c r="AA170" s="134">
        <v>-0.10235089828357768</v>
      </c>
    </row>
    <row r="171" spans="1:27" ht="14.25" outlineLevel="1">
      <c r="A171" s="508"/>
      <c r="B171" s="124"/>
      <c r="C171" s="125" t="s">
        <v>293</v>
      </c>
      <c r="E171" s="333" t="s">
        <v>294</v>
      </c>
      <c r="F171" s="127">
        <v>318</v>
      </c>
      <c r="G171" s="128">
        <v>318</v>
      </c>
      <c r="H171" s="129">
        <v>0</v>
      </c>
      <c r="I171" s="127">
        <v>2226</v>
      </c>
      <c r="J171" s="128">
        <v>2226</v>
      </c>
      <c r="K171" s="129">
        <v>0</v>
      </c>
      <c r="M171" s="127">
        <v>11</v>
      </c>
      <c r="N171" s="128">
        <v>18</v>
      </c>
      <c r="O171" s="130">
        <v>-7</v>
      </c>
      <c r="P171" s="131">
        <v>-0.38888888888888884</v>
      </c>
      <c r="Q171" s="127">
        <v>163</v>
      </c>
      <c r="R171" s="128">
        <v>325</v>
      </c>
      <c r="S171" s="130">
        <v>-162</v>
      </c>
      <c r="T171" s="131">
        <v>-0.4984615384615385</v>
      </c>
      <c r="U171" s="339"/>
      <c r="V171" s="132">
        <v>3.459119496855346</v>
      </c>
      <c r="W171" s="133">
        <v>5.660377358490567</v>
      </c>
      <c r="X171" s="134">
        <v>-2.2012578616352205</v>
      </c>
      <c r="Y171" s="132">
        <v>7.322551662174304</v>
      </c>
      <c r="Z171" s="133">
        <v>14.600179694519316</v>
      </c>
      <c r="AA171" s="134">
        <v>-7.277628032345012</v>
      </c>
    </row>
    <row r="172" spans="1:27" s="160" customFormat="1" ht="15" outlineLevel="1">
      <c r="A172" s="508"/>
      <c r="B172" s="124"/>
      <c r="C172" s="125" t="s">
        <v>295</v>
      </c>
      <c r="D172" s="42"/>
      <c r="E172" s="333" t="s">
        <v>296</v>
      </c>
      <c r="F172" s="127">
        <v>300</v>
      </c>
      <c r="G172" s="128">
        <v>336</v>
      </c>
      <c r="H172" s="129">
        <v>-0.1071428571428572</v>
      </c>
      <c r="I172" s="127">
        <v>2350</v>
      </c>
      <c r="J172" s="128">
        <v>2356</v>
      </c>
      <c r="K172" s="129">
        <v>-0.002546689303904781</v>
      </c>
      <c r="L172" s="42"/>
      <c r="M172" s="127">
        <v>4</v>
      </c>
      <c r="N172" s="128">
        <v>6</v>
      </c>
      <c r="O172" s="130">
        <v>-2</v>
      </c>
      <c r="P172" s="131">
        <v>-0.33333333333333337</v>
      </c>
      <c r="Q172" s="127">
        <v>59</v>
      </c>
      <c r="R172" s="128">
        <v>110</v>
      </c>
      <c r="S172" s="130">
        <v>-51</v>
      </c>
      <c r="T172" s="131">
        <v>-0.4636363636363636</v>
      </c>
      <c r="U172" s="339"/>
      <c r="V172" s="132">
        <v>1.3333333333333335</v>
      </c>
      <c r="W172" s="133">
        <v>1.7857142857142856</v>
      </c>
      <c r="X172" s="134">
        <v>-0.4523809523809521</v>
      </c>
      <c r="Y172" s="132">
        <v>2.5106382978723403</v>
      </c>
      <c r="Z172" s="133">
        <v>4.668930390492361</v>
      </c>
      <c r="AA172" s="134">
        <v>-2.1582920926200204</v>
      </c>
    </row>
    <row r="173" spans="1:27" ht="15" outlineLevel="1">
      <c r="A173" s="508"/>
      <c r="B173" s="323"/>
      <c r="C173" s="125" t="s">
        <v>297</v>
      </c>
      <c r="E173" s="333" t="s">
        <v>298</v>
      </c>
      <c r="F173" s="127">
        <v>50</v>
      </c>
      <c r="G173" s="128">
        <v>50</v>
      </c>
      <c r="H173" s="129">
        <v>0</v>
      </c>
      <c r="I173" s="127">
        <v>350</v>
      </c>
      <c r="J173" s="128">
        <v>362</v>
      </c>
      <c r="K173" s="129">
        <v>-0.03314917127071826</v>
      </c>
      <c r="M173" s="127">
        <v>13</v>
      </c>
      <c r="N173" s="128">
        <v>0</v>
      </c>
      <c r="O173" s="130">
        <v>13</v>
      </c>
      <c r="P173" s="131" t="s">
        <v>63</v>
      </c>
      <c r="Q173" s="127">
        <v>19</v>
      </c>
      <c r="R173" s="128">
        <v>85</v>
      </c>
      <c r="S173" s="130">
        <v>-66</v>
      </c>
      <c r="T173" s="131">
        <v>-0.7764705882352941</v>
      </c>
      <c r="U173" s="339"/>
      <c r="V173" s="132">
        <v>26</v>
      </c>
      <c r="W173" s="133">
        <v>0</v>
      </c>
      <c r="X173" s="134">
        <v>26</v>
      </c>
      <c r="Y173" s="132">
        <v>5.428571428571429</v>
      </c>
      <c r="Z173" s="133">
        <v>23.480662983425415</v>
      </c>
      <c r="AA173" s="134">
        <v>-18.052091554853988</v>
      </c>
    </row>
    <row r="174" spans="1:27" ht="14.25" outlineLevel="1">
      <c r="A174" s="508"/>
      <c r="B174" s="124"/>
      <c r="C174" s="125" t="s">
        <v>299</v>
      </c>
      <c r="D174" s="124"/>
      <c r="E174" s="333" t="s">
        <v>300</v>
      </c>
      <c r="F174" s="127">
        <v>400</v>
      </c>
      <c r="G174" s="128">
        <v>473</v>
      </c>
      <c r="H174" s="129">
        <v>-0.15433403805496815</v>
      </c>
      <c r="I174" s="127">
        <v>3749</v>
      </c>
      <c r="J174" s="128">
        <v>3844</v>
      </c>
      <c r="K174" s="129">
        <v>-0.02471383975026009</v>
      </c>
      <c r="M174" s="127">
        <v>19</v>
      </c>
      <c r="N174" s="128">
        <v>14</v>
      </c>
      <c r="O174" s="130">
        <v>5</v>
      </c>
      <c r="P174" s="131">
        <v>0.3571428571428572</v>
      </c>
      <c r="Q174" s="127">
        <v>112</v>
      </c>
      <c r="R174" s="128">
        <v>122</v>
      </c>
      <c r="S174" s="130">
        <v>-10</v>
      </c>
      <c r="T174" s="131">
        <v>-0.08196721311475408</v>
      </c>
      <c r="U174" s="339"/>
      <c r="V174" s="132">
        <v>4.75</v>
      </c>
      <c r="W174" s="133">
        <v>2.9598308668076108</v>
      </c>
      <c r="X174" s="134">
        <v>1.7901691331923892</v>
      </c>
      <c r="Y174" s="132">
        <v>2.987463323552947</v>
      </c>
      <c r="Z174" s="133">
        <v>3.1737773152965656</v>
      </c>
      <c r="AA174" s="134">
        <v>-0.1863139917436185</v>
      </c>
    </row>
    <row r="175" spans="1:27" ht="14.25" outlineLevel="1">
      <c r="A175" s="508"/>
      <c r="B175" s="124"/>
      <c r="C175" s="125" t="s">
        <v>301</v>
      </c>
      <c r="E175" s="333" t="s">
        <v>302</v>
      </c>
      <c r="F175" s="127">
        <v>25</v>
      </c>
      <c r="G175" s="128">
        <v>25</v>
      </c>
      <c r="H175" s="129">
        <v>0</v>
      </c>
      <c r="I175" s="127">
        <v>175</v>
      </c>
      <c r="J175" s="128">
        <v>177</v>
      </c>
      <c r="K175" s="129">
        <v>-0.011299435028248594</v>
      </c>
      <c r="M175" s="127">
        <v>4</v>
      </c>
      <c r="N175" s="128">
        <v>0</v>
      </c>
      <c r="O175" s="130">
        <v>4</v>
      </c>
      <c r="P175" s="131" t="s">
        <v>63</v>
      </c>
      <c r="Q175" s="127">
        <v>38</v>
      </c>
      <c r="R175" s="128">
        <v>19</v>
      </c>
      <c r="S175" s="130">
        <v>19</v>
      </c>
      <c r="T175" s="131">
        <v>1</v>
      </c>
      <c r="U175" s="339"/>
      <c r="V175" s="132">
        <v>16</v>
      </c>
      <c r="W175" s="133">
        <v>0</v>
      </c>
      <c r="X175" s="134">
        <v>16</v>
      </c>
      <c r="Y175" s="132">
        <v>21.714285714285715</v>
      </c>
      <c r="Z175" s="133">
        <v>10.734463276836157</v>
      </c>
      <c r="AA175" s="134">
        <v>10.979822437449558</v>
      </c>
    </row>
    <row r="176" spans="1:27" ht="14.25" outlineLevel="1">
      <c r="A176" s="508"/>
      <c r="B176" s="124"/>
      <c r="C176" s="125" t="s">
        <v>303</v>
      </c>
      <c r="D176" s="124"/>
      <c r="E176" s="333" t="s">
        <v>304</v>
      </c>
      <c r="F176" s="127">
        <v>276</v>
      </c>
      <c r="G176" s="128">
        <v>268</v>
      </c>
      <c r="H176" s="129">
        <v>0.029850746268656803</v>
      </c>
      <c r="I176" s="127">
        <v>1932</v>
      </c>
      <c r="J176" s="128">
        <v>1876</v>
      </c>
      <c r="K176" s="129">
        <v>0.02985074626865658</v>
      </c>
      <c r="M176" s="127">
        <v>0</v>
      </c>
      <c r="N176" s="128">
        <v>0</v>
      </c>
      <c r="O176" s="130">
        <v>0</v>
      </c>
      <c r="P176" s="131" t="s">
        <v>63</v>
      </c>
      <c r="Q176" s="127">
        <v>0</v>
      </c>
      <c r="R176" s="128">
        <v>13</v>
      </c>
      <c r="S176" s="130">
        <v>-13</v>
      </c>
      <c r="T176" s="131">
        <v>-1</v>
      </c>
      <c r="U176" s="339"/>
      <c r="V176" s="132">
        <v>0</v>
      </c>
      <c r="W176" s="133">
        <v>0</v>
      </c>
      <c r="X176" s="134">
        <v>0</v>
      </c>
      <c r="Y176" s="132">
        <v>0</v>
      </c>
      <c r="Z176" s="133">
        <v>0.6929637526652452</v>
      </c>
      <c r="AA176" s="134">
        <v>-0.6929637526652452</v>
      </c>
    </row>
    <row r="177" spans="1:27" s="105" customFormat="1" ht="14.25" outlineLevel="2">
      <c r="A177" s="508"/>
      <c r="B177" s="176"/>
      <c r="C177" s="342" t="s">
        <v>305</v>
      </c>
      <c r="E177" s="343" t="s">
        <v>306</v>
      </c>
      <c r="F177" s="177">
        <v>71</v>
      </c>
      <c r="G177" s="107">
        <v>76</v>
      </c>
      <c r="H177" s="178">
        <v>-0.06578947368421062</v>
      </c>
      <c r="I177" s="177">
        <v>520</v>
      </c>
      <c r="J177" s="107">
        <v>532</v>
      </c>
      <c r="K177" s="178">
        <v>-0.022556390977443663</v>
      </c>
      <c r="M177" s="177">
        <v>0</v>
      </c>
      <c r="N177" s="107">
        <v>0</v>
      </c>
      <c r="O177" s="109">
        <v>0</v>
      </c>
      <c r="P177" s="179" t="s">
        <v>63</v>
      </c>
      <c r="Q177" s="177">
        <v>0</v>
      </c>
      <c r="R177" s="107">
        <v>0</v>
      </c>
      <c r="S177" s="109">
        <v>0</v>
      </c>
      <c r="T177" s="179" t="s">
        <v>63</v>
      </c>
      <c r="U177" s="344"/>
      <c r="V177" s="180">
        <v>0</v>
      </c>
      <c r="W177" s="112">
        <v>0</v>
      </c>
      <c r="X177" s="181">
        <v>0</v>
      </c>
      <c r="Y177" s="180">
        <v>0</v>
      </c>
      <c r="Z177" s="112">
        <v>0</v>
      </c>
      <c r="AA177" s="181">
        <v>0</v>
      </c>
    </row>
    <row r="178" spans="1:27" s="105" customFormat="1" ht="14.25" outlineLevel="2">
      <c r="A178" s="508"/>
      <c r="B178" s="176"/>
      <c r="C178" s="342" t="s">
        <v>307</v>
      </c>
      <c r="E178" s="343" t="s">
        <v>308</v>
      </c>
      <c r="F178" s="177">
        <v>76</v>
      </c>
      <c r="G178" s="107">
        <v>73</v>
      </c>
      <c r="H178" s="178">
        <v>0.041095890410958846</v>
      </c>
      <c r="I178" s="177">
        <v>532</v>
      </c>
      <c r="J178" s="107">
        <v>511</v>
      </c>
      <c r="K178" s="178">
        <v>0.041095890410958846</v>
      </c>
      <c r="M178" s="177">
        <v>0</v>
      </c>
      <c r="N178" s="107">
        <v>0</v>
      </c>
      <c r="O178" s="109">
        <v>0</v>
      </c>
      <c r="P178" s="179" t="s">
        <v>63</v>
      </c>
      <c r="Q178" s="177">
        <v>0</v>
      </c>
      <c r="R178" s="107">
        <v>0</v>
      </c>
      <c r="S178" s="109">
        <v>0</v>
      </c>
      <c r="T178" s="179" t="s">
        <v>63</v>
      </c>
      <c r="U178" s="344"/>
      <c r="V178" s="180">
        <v>0</v>
      </c>
      <c r="W178" s="112">
        <v>0</v>
      </c>
      <c r="X178" s="181">
        <v>0</v>
      </c>
      <c r="Y178" s="180">
        <v>0</v>
      </c>
      <c r="Z178" s="112">
        <v>0</v>
      </c>
      <c r="AA178" s="181">
        <v>0</v>
      </c>
    </row>
    <row r="179" spans="1:27" s="105" customFormat="1" ht="14.25" outlineLevel="2">
      <c r="A179" s="508"/>
      <c r="B179" s="176"/>
      <c r="C179" s="342" t="s">
        <v>309</v>
      </c>
      <c r="E179" s="343" t="s">
        <v>310</v>
      </c>
      <c r="F179" s="177">
        <v>17</v>
      </c>
      <c r="G179" s="107">
        <v>17</v>
      </c>
      <c r="H179" s="178">
        <v>0</v>
      </c>
      <c r="I179" s="177">
        <v>119</v>
      </c>
      <c r="J179" s="107">
        <v>119</v>
      </c>
      <c r="K179" s="178">
        <v>0</v>
      </c>
      <c r="M179" s="177">
        <v>0</v>
      </c>
      <c r="N179" s="107">
        <v>0</v>
      </c>
      <c r="O179" s="109">
        <v>0</v>
      </c>
      <c r="P179" s="179" t="s">
        <v>63</v>
      </c>
      <c r="Q179" s="177">
        <v>0</v>
      </c>
      <c r="R179" s="107">
        <v>0</v>
      </c>
      <c r="S179" s="109">
        <v>0</v>
      </c>
      <c r="T179" s="179" t="s">
        <v>63</v>
      </c>
      <c r="U179" s="344"/>
      <c r="V179" s="180">
        <v>0</v>
      </c>
      <c r="W179" s="112">
        <v>0</v>
      </c>
      <c r="X179" s="181">
        <v>0</v>
      </c>
      <c r="Y179" s="180">
        <v>0</v>
      </c>
      <c r="Z179" s="112">
        <v>0</v>
      </c>
      <c r="AA179" s="181">
        <v>0</v>
      </c>
    </row>
    <row r="180" spans="1:27" s="105" customFormat="1" ht="14.25" outlineLevel="2">
      <c r="A180" s="508"/>
      <c r="B180" s="176"/>
      <c r="C180" s="342" t="s">
        <v>311</v>
      </c>
      <c r="E180" s="343" t="s">
        <v>312</v>
      </c>
      <c r="F180" s="177">
        <v>41</v>
      </c>
      <c r="G180" s="107">
        <v>38</v>
      </c>
      <c r="H180" s="178">
        <v>0.07894736842105265</v>
      </c>
      <c r="I180" s="177">
        <v>287</v>
      </c>
      <c r="J180" s="107">
        <v>266</v>
      </c>
      <c r="K180" s="178">
        <v>0.07894736842105265</v>
      </c>
      <c r="M180" s="177">
        <v>0</v>
      </c>
      <c r="N180" s="107">
        <v>0</v>
      </c>
      <c r="O180" s="109">
        <v>0</v>
      </c>
      <c r="P180" s="179" t="s">
        <v>63</v>
      </c>
      <c r="Q180" s="177">
        <v>0</v>
      </c>
      <c r="R180" s="107">
        <v>0</v>
      </c>
      <c r="S180" s="109">
        <v>0</v>
      </c>
      <c r="T180" s="179" t="s">
        <v>63</v>
      </c>
      <c r="U180" s="344"/>
      <c r="V180" s="180">
        <v>0</v>
      </c>
      <c r="W180" s="112">
        <v>0</v>
      </c>
      <c r="X180" s="181">
        <v>0</v>
      </c>
      <c r="Y180" s="180">
        <v>0</v>
      </c>
      <c r="Z180" s="112">
        <v>0</v>
      </c>
      <c r="AA180" s="181">
        <v>0</v>
      </c>
    </row>
    <row r="181" spans="1:27" s="105" customFormat="1" ht="14.25" outlineLevel="2">
      <c r="A181" s="508"/>
      <c r="B181" s="176"/>
      <c r="C181" s="342" t="s">
        <v>313</v>
      </c>
      <c r="E181" s="343" t="s">
        <v>314</v>
      </c>
      <c r="F181" s="177">
        <v>209</v>
      </c>
      <c r="G181" s="107">
        <v>209</v>
      </c>
      <c r="H181" s="178">
        <v>0</v>
      </c>
      <c r="I181" s="177">
        <v>1460</v>
      </c>
      <c r="J181" s="107">
        <v>1463</v>
      </c>
      <c r="K181" s="178">
        <v>-0.002050580997949525</v>
      </c>
      <c r="M181" s="177">
        <v>0</v>
      </c>
      <c r="N181" s="107">
        <v>0</v>
      </c>
      <c r="O181" s="109">
        <v>0</v>
      </c>
      <c r="P181" s="179" t="s">
        <v>63</v>
      </c>
      <c r="Q181" s="177">
        <v>1</v>
      </c>
      <c r="R181" s="107">
        <v>1</v>
      </c>
      <c r="S181" s="109">
        <v>0</v>
      </c>
      <c r="T181" s="179">
        <v>0</v>
      </c>
      <c r="U181" s="344"/>
      <c r="V181" s="180">
        <v>0</v>
      </c>
      <c r="W181" s="112">
        <v>0</v>
      </c>
      <c r="X181" s="181">
        <v>0</v>
      </c>
      <c r="Y181" s="180">
        <v>0.0684931506849315</v>
      </c>
      <c r="Z181" s="112">
        <v>0.0683526999316473</v>
      </c>
      <c r="AA181" s="181">
        <v>0.0001404507532841992</v>
      </c>
    </row>
    <row r="182" spans="1:27" s="105" customFormat="1" ht="14.25" outlineLevel="2">
      <c r="A182" s="508"/>
      <c r="B182" s="176"/>
      <c r="C182" s="342" t="s">
        <v>315</v>
      </c>
      <c r="D182" s="176"/>
      <c r="E182" s="343" t="s">
        <v>316</v>
      </c>
      <c r="F182" s="177">
        <v>15</v>
      </c>
      <c r="G182" s="107">
        <v>20</v>
      </c>
      <c r="H182" s="178">
        <v>-0.25</v>
      </c>
      <c r="I182" s="177">
        <v>105</v>
      </c>
      <c r="J182" s="107">
        <v>140</v>
      </c>
      <c r="K182" s="178">
        <v>-0.25</v>
      </c>
      <c r="M182" s="177">
        <v>0</v>
      </c>
      <c r="N182" s="107">
        <v>0</v>
      </c>
      <c r="O182" s="109">
        <v>0</v>
      </c>
      <c r="P182" s="179" t="s">
        <v>63</v>
      </c>
      <c r="Q182" s="177">
        <v>0</v>
      </c>
      <c r="R182" s="107">
        <v>0</v>
      </c>
      <c r="S182" s="109">
        <v>0</v>
      </c>
      <c r="T182" s="179" t="s">
        <v>63</v>
      </c>
      <c r="U182" s="344"/>
      <c r="V182" s="180">
        <v>0</v>
      </c>
      <c r="W182" s="112">
        <v>0</v>
      </c>
      <c r="X182" s="181">
        <v>0</v>
      </c>
      <c r="Y182" s="180">
        <v>0</v>
      </c>
      <c r="Z182" s="112">
        <v>0</v>
      </c>
      <c r="AA182" s="181">
        <v>0</v>
      </c>
    </row>
    <row r="183" spans="1:27" s="105" customFormat="1" ht="14.25" outlineLevel="2">
      <c r="A183" s="508"/>
      <c r="B183" s="176"/>
      <c r="C183" s="342" t="s">
        <v>317</v>
      </c>
      <c r="D183" s="176"/>
      <c r="E183" s="106" t="s">
        <v>318</v>
      </c>
      <c r="F183" s="177">
        <v>6</v>
      </c>
      <c r="G183" s="107">
        <v>58</v>
      </c>
      <c r="H183" s="178">
        <v>-0.896551724137931</v>
      </c>
      <c r="I183" s="177">
        <v>42</v>
      </c>
      <c r="J183" s="107">
        <v>406</v>
      </c>
      <c r="K183" s="178">
        <v>-0.896551724137931</v>
      </c>
      <c r="M183" s="177">
        <v>0</v>
      </c>
      <c r="N183" s="107">
        <v>0</v>
      </c>
      <c r="O183" s="109">
        <v>0</v>
      </c>
      <c r="P183" s="179" t="s">
        <v>63</v>
      </c>
      <c r="Q183" s="177">
        <v>0</v>
      </c>
      <c r="R183" s="107">
        <v>0</v>
      </c>
      <c r="S183" s="109">
        <v>0</v>
      </c>
      <c r="T183" s="179" t="s">
        <v>63</v>
      </c>
      <c r="U183" s="344"/>
      <c r="V183" s="180">
        <v>0</v>
      </c>
      <c r="W183" s="112">
        <v>0</v>
      </c>
      <c r="X183" s="181">
        <v>0</v>
      </c>
      <c r="Y183" s="180">
        <v>0</v>
      </c>
      <c r="Z183" s="112">
        <v>0</v>
      </c>
      <c r="AA183" s="181">
        <v>0</v>
      </c>
    </row>
    <row r="184" spans="1:27" s="105" customFormat="1" ht="13.5" customHeight="1" outlineLevel="2">
      <c r="A184" s="508"/>
      <c r="B184" s="176"/>
      <c r="C184" s="342" t="s">
        <v>319</v>
      </c>
      <c r="E184" s="106" t="s">
        <v>320</v>
      </c>
      <c r="F184" s="177">
        <v>56</v>
      </c>
      <c r="G184" s="107">
        <v>76</v>
      </c>
      <c r="H184" s="178">
        <v>-0.26315789473684215</v>
      </c>
      <c r="I184" s="177">
        <v>490</v>
      </c>
      <c r="J184" s="107">
        <v>532</v>
      </c>
      <c r="K184" s="178">
        <v>-0.07894736842105254</v>
      </c>
      <c r="M184" s="177">
        <v>1</v>
      </c>
      <c r="N184" s="107">
        <v>0</v>
      </c>
      <c r="O184" s="109">
        <v>1</v>
      </c>
      <c r="P184" s="179" t="s">
        <v>63</v>
      </c>
      <c r="Q184" s="177">
        <v>2</v>
      </c>
      <c r="R184" s="107">
        <v>41</v>
      </c>
      <c r="S184" s="109">
        <v>-39</v>
      </c>
      <c r="T184" s="179">
        <v>-0.9512195121951219</v>
      </c>
      <c r="U184" s="344"/>
      <c r="V184" s="180">
        <v>1.785714285714286</v>
      </c>
      <c r="W184" s="112">
        <v>0</v>
      </c>
      <c r="X184" s="181">
        <v>1.785714285714286</v>
      </c>
      <c r="Y184" s="180">
        <v>0.4081632653061224</v>
      </c>
      <c r="Z184" s="112">
        <v>7.7067669172932325</v>
      </c>
      <c r="AA184" s="181">
        <v>-7.2986036519871105</v>
      </c>
    </row>
    <row r="185" spans="1:27" s="105" customFormat="1" ht="14.25" outlineLevel="2">
      <c r="A185" s="508"/>
      <c r="B185" s="176"/>
      <c r="C185" s="342" t="s">
        <v>321</v>
      </c>
      <c r="E185" s="343" t="s">
        <v>322</v>
      </c>
      <c r="F185" s="177">
        <v>40</v>
      </c>
      <c r="G185" s="107">
        <v>117</v>
      </c>
      <c r="H185" s="178">
        <v>-0.6581196581196581</v>
      </c>
      <c r="I185" s="177">
        <v>680</v>
      </c>
      <c r="J185" s="107">
        <v>819</v>
      </c>
      <c r="K185" s="178">
        <v>-0.1697191697191699</v>
      </c>
      <c r="M185" s="177">
        <v>0</v>
      </c>
      <c r="N185" s="107">
        <v>0</v>
      </c>
      <c r="O185" s="109">
        <v>0</v>
      </c>
      <c r="P185" s="179" t="s">
        <v>63</v>
      </c>
      <c r="Q185" s="177">
        <v>0</v>
      </c>
      <c r="R185" s="107">
        <v>0</v>
      </c>
      <c r="S185" s="109">
        <v>0</v>
      </c>
      <c r="T185" s="179" t="s">
        <v>63</v>
      </c>
      <c r="U185" s="344"/>
      <c r="V185" s="180">
        <v>0</v>
      </c>
      <c r="W185" s="112">
        <v>0</v>
      </c>
      <c r="X185" s="181">
        <v>0</v>
      </c>
      <c r="Y185" s="180">
        <v>0</v>
      </c>
      <c r="Z185" s="112">
        <v>0</v>
      </c>
      <c r="AA185" s="181">
        <v>0</v>
      </c>
    </row>
    <row r="186" spans="1:27" s="105" customFormat="1" ht="14.25" outlineLevel="2">
      <c r="A186" s="508"/>
      <c r="B186" s="176"/>
      <c r="C186" s="342" t="s">
        <v>323</v>
      </c>
      <c r="E186" s="343" t="s">
        <v>324</v>
      </c>
      <c r="F186" s="177">
        <v>90</v>
      </c>
      <c r="G186" s="107">
        <v>91</v>
      </c>
      <c r="H186" s="178">
        <v>-0.01098901098901095</v>
      </c>
      <c r="I186" s="177">
        <v>637</v>
      </c>
      <c r="J186" s="107">
        <v>637</v>
      </c>
      <c r="K186" s="178">
        <v>0</v>
      </c>
      <c r="M186" s="177">
        <v>1</v>
      </c>
      <c r="N186" s="107">
        <v>2</v>
      </c>
      <c r="O186" s="109">
        <v>-1</v>
      </c>
      <c r="P186" s="179">
        <v>-0.5</v>
      </c>
      <c r="Q186" s="177">
        <v>2</v>
      </c>
      <c r="R186" s="107">
        <v>3</v>
      </c>
      <c r="S186" s="109">
        <v>-1</v>
      </c>
      <c r="T186" s="179">
        <v>-0.33333333333333337</v>
      </c>
      <c r="U186" s="344"/>
      <c r="V186" s="180">
        <v>1.1111111111111112</v>
      </c>
      <c r="W186" s="112">
        <v>2.197802197802198</v>
      </c>
      <c r="X186" s="181">
        <v>-1.0866910866910868</v>
      </c>
      <c r="Y186" s="180">
        <v>0.3139717425431711</v>
      </c>
      <c r="Z186" s="112">
        <v>0.47095761381475665</v>
      </c>
      <c r="AA186" s="181">
        <v>-0.15698587127158553</v>
      </c>
    </row>
    <row r="187" spans="1:27" s="147" customFormat="1" ht="14.25" outlineLevel="2">
      <c r="A187" s="508"/>
      <c r="B187" s="176"/>
      <c r="C187" s="342" t="s">
        <v>325</v>
      </c>
      <c r="D187" s="105"/>
      <c r="E187" s="343" t="s">
        <v>326</v>
      </c>
      <c r="F187" s="177">
        <v>24</v>
      </c>
      <c r="G187" s="107">
        <v>26</v>
      </c>
      <c r="H187" s="178">
        <v>-0.07692307692307698</v>
      </c>
      <c r="I187" s="177">
        <v>169</v>
      </c>
      <c r="J187" s="107">
        <v>182</v>
      </c>
      <c r="K187" s="178">
        <v>-0.0714285714285714</v>
      </c>
      <c r="L187" s="105"/>
      <c r="M187" s="177">
        <v>0</v>
      </c>
      <c r="N187" s="107">
        <v>0</v>
      </c>
      <c r="O187" s="109">
        <v>0</v>
      </c>
      <c r="P187" s="179" t="s">
        <v>63</v>
      </c>
      <c r="Q187" s="177">
        <v>0</v>
      </c>
      <c r="R187" s="107">
        <v>0</v>
      </c>
      <c r="S187" s="109">
        <v>0</v>
      </c>
      <c r="T187" s="179" t="s">
        <v>63</v>
      </c>
      <c r="U187" s="344"/>
      <c r="V187" s="180">
        <v>0</v>
      </c>
      <c r="W187" s="112">
        <v>0</v>
      </c>
      <c r="X187" s="181">
        <v>0</v>
      </c>
      <c r="Y187" s="180">
        <v>0</v>
      </c>
      <c r="Z187" s="112">
        <v>0</v>
      </c>
      <c r="AA187" s="181">
        <v>0</v>
      </c>
    </row>
    <row r="188" spans="1:27" s="160" customFormat="1" ht="15" outlineLevel="1">
      <c r="A188" s="508"/>
      <c r="B188" s="323"/>
      <c r="C188" s="334" t="s">
        <v>216</v>
      </c>
      <c r="E188" s="335" t="s">
        <v>327</v>
      </c>
      <c r="F188" s="222">
        <v>645</v>
      </c>
      <c r="G188" s="220">
        <v>801</v>
      </c>
      <c r="H188" s="221">
        <v>-0.19475655430711636</v>
      </c>
      <c r="I188" s="222">
        <v>5041</v>
      </c>
      <c r="J188" s="220">
        <v>5607</v>
      </c>
      <c r="K188" s="221">
        <v>-0.10094524701266305</v>
      </c>
      <c r="M188" s="222">
        <v>2</v>
      </c>
      <c r="N188" s="220">
        <v>2</v>
      </c>
      <c r="O188" s="223">
        <v>0</v>
      </c>
      <c r="P188" s="224">
        <v>0</v>
      </c>
      <c r="Q188" s="222">
        <v>5</v>
      </c>
      <c r="R188" s="220">
        <v>45</v>
      </c>
      <c r="S188" s="223">
        <v>-40</v>
      </c>
      <c r="T188" s="224">
        <v>-0.8888888888888888</v>
      </c>
      <c r="V188" s="226">
        <v>0.31007751937984496</v>
      </c>
      <c r="W188" s="227">
        <v>0.24968789013732826</v>
      </c>
      <c r="X188" s="228">
        <v>0.0603896292425167</v>
      </c>
      <c r="Y188" s="226">
        <v>0.09918666931164455</v>
      </c>
      <c r="Z188" s="227">
        <v>0.8025682182985553</v>
      </c>
      <c r="AA188" s="228">
        <v>-0.7033815489869107</v>
      </c>
    </row>
    <row r="189" spans="1:27" s="160" customFormat="1" ht="15">
      <c r="A189" s="508"/>
      <c r="B189" s="192"/>
      <c r="C189" s="193" t="s">
        <v>328</v>
      </c>
      <c r="E189" s="354" t="s">
        <v>329</v>
      </c>
      <c r="F189" s="195">
        <v>2290</v>
      </c>
      <c r="G189" s="196">
        <v>2590</v>
      </c>
      <c r="H189" s="197">
        <v>-0.11583011583011593</v>
      </c>
      <c r="I189" s="195">
        <v>18078</v>
      </c>
      <c r="J189" s="196">
        <v>18681</v>
      </c>
      <c r="K189" s="197">
        <v>-0.03227878593223066</v>
      </c>
      <c r="M189" s="195">
        <v>57</v>
      </c>
      <c r="N189" s="196">
        <v>48</v>
      </c>
      <c r="O189" s="198">
        <v>9</v>
      </c>
      <c r="P189" s="199">
        <v>0.1875</v>
      </c>
      <c r="Q189" s="195">
        <v>443</v>
      </c>
      <c r="R189" s="196">
        <v>793</v>
      </c>
      <c r="S189" s="198">
        <v>-350</v>
      </c>
      <c r="T189" s="199">
        <v>-0.44136191677175285</v>
      </c>
      <c r="V189" s="200">
        <v>2.489082969432314</v>
      </c>
      <c r="W189" s="201">
        <v>1.853281853281853</v>
      </c>
      <c r="X189" s="202">
        <v>0.6358011161504613</v>
      </c>
      <c r="Y189" s="200">
        <v>2.45049231109636</v>
      </c>
      <c r="Z189" s="201">
        <v>4.244954766875435</v>
      </c>
      <c r="AA189" s="202">
        <v>-1.7944624557790751</v>
      </c>
    </row>
    <row r="190" spans="1:27" ht="14.25" outlineLevel="1">
      <c r="A190" s="508"/>
      <c r="B190" s="124"/>
      <c r="C190" s="125" t="s">
        <v>330</v>
      </c>
      <c r="E190" s="333" t="s">
        <v>331</v>
      </c>
      <c r="F190" s="127">
        <v>1179</v>
      </c>
      <c r="G190" s="128">
        <v>403</v>
      </c>
      <c r="H190" s="129" t="s">
        <v>213</v>
      </c>
      <c r="I190" s="127">
        <v>8253</v>
      </c>
      <c r="J190" s="128">
        <v>2822</v>
      </c>
      <c r="K190" s="129" t="s">
        <v>213</v>
      </c>
      <c r="M190" s="127">
        <v>39</v>
      </c>
      <c r="N190" s="128">
        <v>6</v>
      </c>
      <c r="O190" s="130">
        <v>33</v>
      </c>
      <c r="P190" s="131" t="s">
        <v>213</v>
      </c>
      <c r="Q190" s="127">
        <v>260</v>
      </c>
      <c r="R190" s="128">
        <v>236</v>
      </c>
      <c r="S190" s="130">
        <v>24</v>
      </c>
      <c r="T190" s="131">
        <v>0.10169491525423724</v>
      </c>
      <c r="V190" s="132">
        <v>3.307888040712468</v>
      </c>
      <c r="W190" s="133">
        <v>1.488833746898263</v>
      </c>
      <c r="X190" s="134">
        <v>1.8190542938142047</v>
      </c>
      <c r="Y190" s="132">
        <v>3.150369562583303</v>
      </c>
      <c r="Z190" s="133">
        <v>8.362863217576187</v>
      </c>
      <c r="AA190" s="134">
        <v>-5.212493654992884</v>
      </c>
    </row>
    <row r="191" spans="1:27" ht="14.25" outlineLevel="1">
      <c r="A191" s="508"/>
      <c r="B191" s="124"/>
      <c r="C191" s="125" t="s">
        <v>332</v>
      </c>
      <c r="E191" s="333" t="s">
        <v>333</v>
      </c>
      <c r="F191" s="127">
        <v>557</v>
      </c>
      <c r="G191" s="128">
        <v>192</v>
      </c>
      <c r="H191" s="129" t="s">
        <v>213</v>
      </c>
      <c r="I191" s="127">
        <v>3899</v>
      </c>
      <c r="J191" s="128">
        <v>1345</v>
      </c>
      <c r="K191" s="129" t="s">
        <v>213</v>
      </c>
      <c r="M191" s="127">
        <v>14</v>
      </c>
      <c r="N191" s="128">
        <v>0</v>
      </c>
      <c r="O191" s="130">
        <v>14</v>
      </c>
      <c r="P191" s="131" t="s">
        <v>63</v>
      </c>
      <c r="Q191" s="127">
        <v>45</v>
      </c>
      <c r="R191" s="128">
        <v>105</v>
      </c>
      <c r="S191" s="130">
        <v>-60</v>
      </c>
      <c r="T191" s="131">
        <v>-0.5714285714285714</v>
      </c>
      <c r="V191" s="132">
        <v>2.5134649910233398</v>
      </c>
      <c r="W191" s="133">
        <v>0</v>
      </c>
      <c r="X191" s="134">
        <v>2.5134649910233398</v>
      </c>
      <c r="Y191" s="132">
        <v>1.1541420877147985</v>
      </c>
      <c r="Z191" s="133">
        <v>7.806691449814126</v>
      </c>
      <c r="AA191" s="134">
        <v>-6.652549362099328</v>
      </c>
    </row>
    <row r="192" spans="1:27" ht="14.25" outlineLevel="1">
      <c r="A192" s="508"/>
      <c r="B192" s="124"/>
      <c r="C192" s="125" t="s">
        <v>334</v>
      </c>
      <c r="D192" s="124"/>
      <c r="E192" s="333" t="s">
        <v>335</v>
      </c>
      <c r="F192" s="127">
        <v>591</v>
      </c>
      <c r="G192" s="128">
        <v>567</v>
      </c>
      <c r="H192" s="129">
        <v>0.042328042328042326</v>
      </c>
      <c r="I192" s="127">
        <v>4137</v>
      </c>
      <c r="J192" s="128">
        <v>3965</v>
      </c>
      <c r="K192" s="129">
        <v>0.043379571248423954</v>
      </c>
      <c r="M192" s="127">
        <v>5</v>
      </c>
      <c r="N192" s="128">
        <v>0</v>
      </c>
      <c r="O192" s="130">
        <v>5</v>
      </c>
      <c r="P192" s="131" t="s">
        <v>63</v>
      </c>
      <c r="Q192" s="127">
        <v>12</v>
      </c>
      <c r="R192" s="128">
        <v>17</v>
      </c>
      <c r="S192" s="130">
        <v>-5</v>
      </c>
      <c r="T192" s="131">
        <v>-0.2941176470588235</v>
      </c>
      <c r="V192" s="132">
        <v>0.8460236886632826</v>
      </c>
      <c r="W192" s="133">
        <v>0</v>
      </c>
      <c r="X192" s="134">
        <v>0.8460236886632826</v>
      </c>
      <c r="Y192" s="132">
        <v>0.290065264684554</v>
      </c>
      <c r="Z192" s="133">
        <v>0.4287515762925599</v>
      </c>
      <c r="AA192" s="134">
        <v>-0.13868631160800587</v>
      </c>
    </row>
    <row r="193" spans="1:27" ht="14.25" outlineLevel="1">
      <c r="A193" s="508"/>
      <c r="B193" s="124"/>
      <c r="C193" s="125" t="s">
        <v>336</v>
      </c>
      <c r="E193" s="333" t="s">
        <v>337</v>
      </c>
      <c r="F193" s="127">
        <v>4155</v>
      </c>
      <c r="G193" s="128">
        <v>1025</v>
      </c>
      <c r="H193" s="129" t="s">
        <v>213</v>
      </c>
      <c r="I193" s="127">
        <v>29085</v>
      </c>
      <c r="J193" s="128">
        <v>7176</v>
      </c>
      <c r="K193" s="129" t="s">
        <v>213</v>
      </c>
      <c r="M193" s="127">
        <v>3</v>
      </c>
      <c r="N193" s="128">
        <v>5</v>
      </c>
      <c r="O193" s="130">
        <v>-2</v>
      </c>
      <c r="P193" s="131">
        <v>-0.4</v>
      </c>
      <c r="Q193" s="127">
        <v>185</v>
      </c>
      <c r="R193" s="128">
        <v>158</v>
      </c>
      <c r="S193" s="130">
        <v>27</v>
      </c>
      <c r="T193" s="131">
        <v>0.1708860759493671</v>
      </c>
      <c r="V193" s="132">
        <v>0.07220216606498195</v>
      </c>
      <c r="W193" s="133">
        <v>0.4878048780487805</v>
      </c>
      <c r="X193" s="134">
        <v>-0.4156027119837985</v>
      </c>
      <c r="Y193" s="132">
        <v>0.6360667010486505</v>
      </c>
      <c r="Z193" s="133">
        <v>2.201783723522854</v>
      </c>
      <c r="AA193" s="134">
        <v>-1.5657170224742034</v>
      </c>
    </row>
    <row r="194" spans="1:27" ht="14.25" outlineLevel="1">
      <c r="A194" s="508"/>
      <c r="B194" s="124"/>
      <c r="C194" s="125" t="s">
        <v>338</v>
      </c>
      <c r="E194" s="333" t="s">
        <v>339</v>
      </c>
      <c r="F194" s="127">
        <v>24</v>
      </c>
      <c r="G194" s="128">
        <v>567</v>
      </c>
      <c r="H194" s="129">
        <v>-0.9576719576719577</v>
      </c>
      <c r="I194" s="127">
        <v>168</v>
      </c>
      <c r="J194" s="128">
        <v>3965</v>
      </c>
      <c r="K194" s="129">
        <v>-0.9576292559899118</v>
      </c>
      <c r="M194" s="127">
        <v>4</v>
      </c>
      <c r="N194" s="128">
        <v>11</v>
      </c>
      <c r="O194" s="130">
        <v>-7</v>
      </c>
      <c r="P194" s="129">
        <v>-0.6363636363636364</v>
      </c>
      <c r="Q194" s="127">
        <v>29</v>
      </c>
      <c r="R194" s="128">
        <v>41</v>
      </c>
      <c r="S194" s="130">
        <v>-12</v>
      </c>
      <c r="T194" s="129">
        <v>-0.29268292682926833</v>
      </c>
      <c r="V194" s="132">
        <v>16.666666666666664</v>
      </c>
      <c r="W194" s="133">
        <v>1.9400352733686066</v>
      </c>
      <c r="X194" s="134">
        <v>14.726631393298058</v>
      </c>
      <c r="Y194" s="132">
        <v>17.261904761904763</v>
      </c>
      <c r="Z194" s="133">
        <v>1.034047919293821</v>
      </c>
      <c r="AA194" s="134">
        <v>16.22785684261094</v>
      </c>
    </row>
    <row r="195" spans="1:27" s="105" customFormat="1" ht="14.25" outlineLevel="2">
      <c r="A195" s="508"/>
      <c r="B195" s="176"/>
      <c r="C195" s="342" t="s">
        <v>340</v>
      </c>
      <c r="E195" s="343" t="s">
        <v>341</v>
      </c>
      <c r="F195" s="177">
        <v>291</v>
      </c>
      <c r="G195" s="107">
        <v>291</v>
      </c>
      <c r="H195" s="178">
        <v>0</v>
      </c>
      <c r="I195" s="177">
        <v>2037</v>
      </c>
      <c r="J195" s="107">
        <v>2037</v>
      </c>
      <c r="K195" s="178">
        <v>0</v>
      </c>
      <c r="M195" s="177">
        <v>0</v>
      </c>
      <c r="N195" s="107">
        <v>0</v>
      </c>
      <c r="O195" s="109">
        <v>0</v>
      </c>
      <c r="P195" s="179" t="s">
        <v>63</v>
      </c>
      <c r="Q195" s="177">
        <v>0</v>
      </c>
      <c r="R195" s="107">
        <v>0</v>
      </c>
      <c r="S195" s="109">
        <v>0</v>
      </c>
      <c r="T195" s="179" t="s">
        <v>63</v>
      </c>
      <c r="V195" s="180">
        <v>0</v>
      </c>
      <c r="W195" s="112">
        <v>0</v>
      </c>
      <c r="X195" s="181">
        <v>0</v>
      </c>
      <c r="Y195" s="180">
        <v>0</v>
      </c>
      <c r="Z195" s="112">
        <v>0</v>
      </c>
      <c r="AA195" s="181">
        <v>0</v>
      </c>
    </row>
    <row r="196" spans="1:27" s="105" customFormat="1" ht="14.25" outlineLevel="2">
      <c r="A196" s="508"/>
      <c r="B196" s="176"/>
      <c r="C196" s="342" t="s">
        <v>342</v>
      </c>
      <c r="E196" s="343" t="s">
        <v>343</v>
      </c>
      <c r="F196" s="177">
        <v>41</v>
      </c>
      <c r="G196" s="107">
        <v>142</v>
      </c>
      <c r="H196" s="178">
        <v>-0.7112676056338028</v>
      </c>
      <c r="I196" s="177">
        <v>287</v>
      </c>
      <c r="J196" s="107">
        <v>994</v>
      </c>
      <c r="K196" s="178">
        <v>-0.7112676056338028</v>
      </c>
      <c r="M196" s="177">
        <v>0</v>
      </c>
      <c r="N196" s="107">
        <v>0</v>
      </c>
      <c r="O196" s="109">
        <v>0</v>
      </c>
      <c r="P196" s="179" t="s">
        <v>63</v>
      </c>
      <c r="Q196" s="177">
        <v>0</v>
      </c>
      <c r="R196" s="107">
        <v>0</v>
      </c>
      <c r="S196" s="109">
        <v>0</v>
      </c>
      <c r="T196" s="179" t="s">
        <v>63</v>
      </c>
      <c r="V196" s="180">
        <v>0</v>
      </c>
      <c r="W196" s="112">
        <v>0</v>
      </c>
      <c r="X196" s="181">
        <v>0</v>
      </c>
      <c r="Y196" s="180">
        <v>0</v>
      </c>
      <c r="Z196" s="112">
        <v>0</v>
      </c>
      <c r="AA196" s="181">
        <v>0</v>
      </c>
    </row>
    <row r="197" spans="1:27" s="147" customFormat="1" ht="14.25" outlineLevel="2">
      <c r="A197" s="508"/>
      <c r="B197" s="176"/>
      <c r="C197" s="342" t="s">
        <v>344</v>
      </c>
      <c r="D197" s="105"/>
      <c r="E197" s="343" t="s">
        <v>345</v>
      </c>
      <c r="F197" s="177">
        <v>115</v>
      </c>
      <c r="G197" s="107">
        <v>30</v>
      </c>
      <c r="H197" s="178" t="s">
        <v>213</v>
      </c>
      <c r="I197" s="177">
        <v>805</v>
      </c>
      <c r="J197" s="107">
        <v>210</v>
      </c>
      <c r="K197" s="178" t="s">
        <v>213</v>
      </c>
      <c r="L197" s="105"/>
      <c r="M197" s="177">
        <v>0</v>
      </c>
      <c r="N197" s="107">
        <v>0</v>
      </c>
      <c r="O197" s="109">
        <v>0</v>
      </c>
      <c r="P197" s="179" t="s">
        <v>63</v>
      </c>
      <c r="Q197" s="177">
        <v>0</v>
      </c>
      <c r="R197" s="107">
        <v>0</v>
      </c>
      <c r="S197" s="109">
        <v>0</v>
      </c>
      <c r="T197" s="179" t="s">
        <v>63</v>
      </c>
      <c r="U197" s="105"/>
      <c r="V197" s="180">
        <v>0</v>
      </c>
      <c r="W197" s="112">
        <v>0</v>
      </c>
      <c r="X197" s="181">
        <v>0</v>
      </c>
      <c r="Y197" s="180">
        <v>0</v>
      </c>
      <c r="Z197" s="112">
        <v>0</v>
      </c>
      <c r="AA197" s="181">
        <v>0</v>
      </c>
    </row>
    <row r="198" spans="1:27" s="105" customFormat="1" ht="14.25" outlineLevel="2">
      <c r="A198" s="508"/>
      <c r="B198" s="176"/>
      <c r="C198" s="342" t="s">
        <v>346</v>
      </c>
      <c r="E198" s="343" t="s">
        <v>347</v>
      </c>
      <c r="F198" s="177">
        <v>10</v>
      </c>
      <c r="G198" s="107">
        <v>16</v>
      </c>
      <c r="H198" s="178">
        <v>-0.375</v>
      </c>
      <c r="I198" s="177">
        <v>72</v>
      </c>
      <c r="J198" s="107">
        <v>112</v>
      </c>
      <c r="K198" s="178">
        <v>-0.3571428571428571</v>
      </c>
      <c r="M198" s="177">
        <v>0</v>
      </c>
      <c r="N198" s="107">
        <v>0</v>
      </c>
      <c r="O198" s="109">
        <v>0</v>
      </c>
      <c r="P198" s="179" t="s">
        <v>63</v>
      </c>
      <c r="Q198" s="177">
        <v>0</v>
      </c>
      <c r="R198" s="107">
        <v>0</v>
      </c>
      <c r="S198" s="109">
        <v>0</v>
      </c>
      <c r="T198" s="179" t="s">
        <v>63</v>
      </c>
      <c r="V198" s="180">
        <v>0</v>
      </c>
      <c r="W198" s="112">
        <v>0</v>
      </c>
      <c r="X198" s="181">
        <v>0</v>
      </c>
      <c r="Y198" s="180">
        <v>0</v>
      </c>
      <c r="Z198" s="112">
        <v>0</v>
      </c>
      <c r="AA198" s="181">
        <v>0</v>
      </c>
    </row>
    <row r="199" spans="1:27" s="105" customFormat="1" ht="14.25" outlineLevel="2">
      <c r="A199" s="508"/>
      <c r="B199" s="176"/>
      <c r="C199" s="342" t="s">
        <v>348</v>
      </c>
      <c r="E199" s="343" t="s">
        <v>349</v>
      </c>
      <c r="F199" s="177">
        <v>15</v>
      </c>
      <c r="G199" s="107">
        <v>12</v>
      </c>
      <c r="H199" s="178">
        <v>0.25</v>
      </c>
      <c r="I199" s="177">
        <v>105</v>
      </c>
      <c r="J199" s="107">
        <v>84</v>
      </c>
      <c r="K199" s="178">
        <v>0.25</v>
      </c>
      <c r="M199" s="177">
        <v>0</v>
      </c>
      <c r="N199" s="107">
        <v>0</v>
      </c>
      <c r="O199" s="109">
        <v>0</v>
      </c>
      <c r="P199" s="179" t="s">
        <v>63</v>
      </c>
      <c r="Q199" s="177">
        <v>0</v>
      </c>
      <c r="R199" s="107">
        <v>0</v>
      </c>
      <c r="S199" s="109">
        <v>0</v>
      </c>
      <c r="T199" s="179" t="s">
        <v>63</v>
      </c>
      <c r="V199" s="180">
        <v>0</v>
      </c>
      <c r="W199" s="112">
        <v>0</v>
      </c>
      <c r="X199" s="181">
        <v>0</v>
      </c>
      <c r="Y199" s="180">
        <v>0</v>
      </c>
      <c r="Z199" s="112">
        <v>0</v>
      </c>
      <c r="AA199" s="181">
        <v>0</v>
      </c>
    </row>
    <row r="200" spans="1:27" s="105" customFormat="1" ht="14.25" outlineLevel="2">
      <c r="A200" s="508"/>
      <c r="B200" s="176"/>
      <c r="C200" s="342" t="s">
        <v>350</v>
      </c>
      <c r="E200" s="343" t="s">
        <v>351</v>
      </c>
      <c r="F200" s="177">
        <v>26</v>
      </c>
      <c r="G200" s="107">
        <v>26</v>
      </c>
      <c r="H200" s="178">
        <v>0</v>
      </c>
      <c r="I200" s="177">
        <v>182</v>
      </c>
      <c r="J200" s="107">
        <v>182</v>
      </c>
      <c r="K200" s="178">
        <v>0</v>
      </c>
      <c r="M200" s="177">
        <v>0</v>
      </c>
      <c r="N200" s="107">
        <v>0</v>
      </c>
      <c r="O200" s="109">
        <v>0</v>
      </c>
      <c r="P200" s="179" t="s">
        <v>63</v>
      </c>
      <c r="Q200" s="177">
        <v>0</v>
      </c>
      <c r="R200" s="107">
        <v>0</v>
      </c>
      <c r="S200" s="109">
        <v>0</v>
      </c>
      <c r="T200" s="179" t="s">
        <v>63</v>
      </c>
      <c r="V200" s="180">
        <v>0</v>
      </c>
      <c r="W200" s="112">
        <v>0</v>
      </c>
      <c r="X200" s="181">
        <v>0</v>
      </c>
      <c r="Y200" s="180">
        <v>0</v>
      </c>
      <c r="Z200" s="112">
        <v>0</v>
      </c>
      <c r="AA200" s="181">
        <v>0</v>
      </c>
    </row>
    <row r="201" spans="1:27" s="105" customFormat="1" ht="14.25" outlineLevel="2">
      <c r="A201" s="508"/>
      <c r="B201" s="176"/>
      <c r="C201" s="342" t="s">
        <v>352</v>
      </c>
      <c r="E201" s="343" t="s">
        <v>353</v>
      </c>
      <c r="F201" s="177">
        <v>133</v>
      </c>
      <c r="G201" s="107">
        <v>126</v>
      </c>
      <c r="H201" s="178">
        <v>0.05555555555555558</v>
      </c>
      <c r="I201" s="177">
        <v>931</v>
      </c>
      <c r="J201" s="107">
        <v>882</v>
      </c>
      <c r="K201" s="178">
        <v>0.0555555555555558</v>
      </c>
      <c r="M201" s="177">
        <v>0</v>
      </c>
      <c r="N201" s="107">
        <v>0</v>
      </c>
      <c r="O201" s="109">
        <v>0</v>
      </c>
      <c r="P201" s="179" t="s">
        <v>63</v>
      </c>
      <c r="Q201" s="177">
        <v>0</v>
      </c>
      <c r="R201" s="107">
        <v>0</v>
      </c>
      <c r="S201" s="109">
        <v>0</v>
      </c>
      <c r="T201" s="179" t="s">
        <v>63</v>
      </c>
      <c r="V201" s="180">
        <v>0</v>
      </c>
      <c r="W201" s="112">
        <v>0</v>
      </c>
      <c r="X201" s="181">
        <v>0</v>
      </c>
      <c r="Y201" s="180">
        <v>0</v>
      </c>
      <c r="Z201" s="112">
        <v>0</v>
      </c>
      <c r="AA201" s="181">
        <v>0</v>
      </c>
    </row>
    <row r="202" spans="1:27" s="105" customFormat="1" ht="14.25" outlineLevel="2">
      <c r="A202" s="508"/>
      <c r="B202" s="345"/>
      <c r="C202" s="342" t="s">
        <v>354</v>
      </c>
      <c r="E202" s="343" t="s">
        <v>355</v>
      </c>
      <c r="F202" s="177">
        <v>267</v>
      </c>
      <c r="G202" s="107">
        <v>100</v>
      </c>
      <c r="H202" s="178" t="s">
        <v>213</v>
      </c>
      <c r="I202" s="177">
        <v>867</v>
      </c>
      <c r="J202" s="107">
        <v>700</v>
      </c>
      <c r="K202" s="178">
        <v>0.23857142857142866</v>
      </c>
      <c r="M202" s="177">
        <v>5</v>
      </c>
      <c r="N202" s="107">
        <v>2</v>
      </c>
      <c r="O202" s="109">
        <v>3</v>
      </c>
      <c r="P202" s="179" t="s">
        <v>213</v>
      </c>
      <c r="Q202" s="177">
        <v>19</v>
      </c>
      <c r="R202" s="107">
        <v>15</v>
      </c>
      <c r="S202" s="109">
        <v>4</v>
      </c>
      <c r="T202" s="179">
        <v>0.2666666666666666</v>
      </c>
      <c r="V202" s="180">
        <v>1.8726591760299627</v>
      </c>
      <c r="W202" s="112">
        <v>2</v>
      </c>
      <c r="X202" s="181">
        <v>-0.12734082397003732</v>
      </c>
      <c r="Y202" s="180">
        <v>2.1914648212226067</v>
      </c>
      <c r="Z202" s="112">
        <v>2.142857142857143</v>
      </c>
      <c r="AA202" s="181">
        <v>0.04860767836546387</v>
      </c>
    </row>
    <row r="203" spans="1:27" s="105" customFormat="1" ht="14.25" outlineLevel="2">
      <c r="A203" s="508"/>
      <c r="B203" s="176"/>
      <c r="C203" s="342" t="s">
        <v>356</v>
      </c>
      <c r="E203" s="343" t="s">
        <v>357</v>
      </c>
      <c r="F203" s="177">
        <v>142</v>
      </c>
      <c r="G203" s="107">
        <v>142</v>
      </c>
      <c r="H203" s="178">
        <v>0</v>
      </c>
      <c r="I203" s="177">
        <v>994</v>
      </c>
      <c r="J203" s="107">
        <v>994</v>
      </c>
      <c r="K203" s="178">
        <v>-1.1102230246251565E-16</v>
      </c>
      <c r="M203" s="177">
        <v>0</v>
      </c>
      <c r="N203" s="107">
        <v>0</v>
      </c>
      <c r="O203" s="109">
        <v>0</v>
      </c>
      <c r="P203" s="179" t="s">
        <v>63</v>
      </c>
      <c r="Q203" s="177">
        <v>0</v>
      </c>
      <c r="R203" s="107">
        <v>0</v>
      </c>
      <c r="S203" s="109">
        <v>0</v>
      </c>
      <c r="T203" s="179" t="s">
        <v>63</v>
      </c>
      <c r="V203" s="180">
        <v>0</v>
      </c>
      <c r="W203" s="112">
        <v>0</v>
      </c>
      <c r="X203" s="181">
        <v>0</v>
      </c>
      <c r="Y203" s="180">
        <v>0</v>
      </c>
      <c r="Z203" s="112">
        <v>0</v>
      </c>
      <c r="AA203" s="181">
        <v>0</v>
      </c>
    </row>
    <row r="204" spans="1:27" s="105" customFormat="1" ht="14.25" outlineLevel="2">
      <c r="A204" s="508"/>
      <c r="B204" s="176"/>
      <c r="C204" s="342" t="s">
        <v>358</v>
      </c>
      <c r="E204" s="343" t="s">
        <v>359</v>
      </c>
      <c r="F204" s="177">
        <v>18</v>
      </c>
      <c r="G204" s="107">
        <v>34</v>
      </c>
      <c r="H204" s="178">
        <v>-0.47058823529411764</v>
      </c>
      <c r="I204" s="177">
        <v>174</v>
      </c>
      <c r="J204" s="107">
        <v>238</v>
      </c>
      <c r="K204" s="178">
        <v>-0.26890756302521013</v>
      </c>
      <c r="M204" s="177">
        <v>0</v>
      </c>
      <c r="N204" s="107">
        <v>0</v>
      </c>
      <c r="O204" s="109">
        <v>0</v>
      </c>
      <c r="P204" s="179" t="s">
        <v>63</v>
      </c>
      <c r="Q204" s="177">
        <v>0</v>
      </c>
      <c r="R204" s="107">
        <v>0</v>
      </c>
      <c r="S204" s="109">
        <v>0</v>
      </c>
      <c r="T204" s="179" t="s">
        <v>63</v>
      </c>
      <c r="V204" s="180">
        <v>0</v>
      </c>
      <c r="W204" s="112">
        <v>0</v>
      </c>
      <c r="X204" s="181">
        <v>0</v>
      </c>
      <c r="Y204" s="180">
        <v>0</v>
      </c>
      <c r="Z204" s="112">
        <v>0</v>
      </c>
      <c r="AA204" s="181">
        <v>0</v>
      </c>
    </row>
    <row r="205" spans="1:27" s="105" customFormat="1" ht="14.25" outlineLevel="2">
      <c r="A205" s="508"/>
      <c r="B205" s="176"/>
      <c r="C205" s="342" t="s">
        <v>360</v>
      </c>
      <c r="E205" s="343" t="s">
        <v>361</v>
      </c>
      <c r="F205" s="177">
        <v>9</v>
      </c>
      <c r="G205" s="107">
        <v>46</v>
      </c>
      <c r="H205" s="178">
        <v>-0.8043478260869565</v>
      </c>
      <c r="I205" s="177">
        <v>63</v>
      </c>
      <c r="J205" s="107">
        <v>322</v>
      </c>
      <c r="K205" s="178">
        <v>-0.8043478260869565</v>
      </c>
      <c r="M205" s="177">
        <v>0</v>
      </c>
      <c r="N205" s="107">
        <v>0</v>
      </c>
      <c r="O205" s="109">
        <v>0</v>
      </c>
      <c r="P205" s="179" t="s">
        <v>63</v>
      </c>
      <c r="Q205" s="177">
        <v>0</v>
      </c>
      <c r="R205" s="107">
        <v>0</v>
      </c>
      <c r="S205" s="109">
        <v>0</v>
      </c>
      <c r="T205" s="179" t="s">
        <v>63</v>
      </c>
      <c r="V205" s="180">
        <v>0</v>
      </c>
      <c r="W205" s="112">
        <v>0</v>
      </c>
      <c r="X205" s="181">
        <v>0</v>
      </c>
      <c r="Y205" s="180">
        <v>0</v>
      </c>
      <c r="Z205" s="112">
        <v>0</v>
      </c>
      <c r="AA205" s="181">
        <v>0</v>
      </c>
    </row>
    <row r="206" spans="1:27" s="105" customFormat="1" ht="14.25" outlineLevel="2">
      <c r="A206" s="508"/>
      <c r="B206" s="176"/>
      <c r="C206" s="342" t="s">
        <v>362</v>
      </c>
      <c r="E206" s="343" t="s">
        <v>363</v>
      </c>
      <c r="F206" s="177">
        <v>5</v>
      </c>
      <c r="G206" s="107">
        <v>80</v>
      </c>
      <c r="H206" s="178">
        <v>-0.9375</v>
      </c>
      <c r="I206" s="177">
        <v>35</v>
      </c>
      <c r="J206" s="107">
        <v>560</v>
      </c>
      <c r="K206" s="178">
        <v>-0.9375</v>
      </c>
      <c r="M206" s="177">
        <v>0</v>
      </c>
      <c r="N206" s="107">
        <v>0</v>
      </c>
      <c r="O206" s="109">
        <v>0</v>
      </c>
      <c r="P206" s="179" t="s">
        <v>63</v>
      </c>
      <c r="Q206" s="177">
        <v>0</v>
      </c>
      <c r="R206" s="107">
        <v>0</v>
      </c>
      <c r="S206" s="109">
        <v>0</v>
      </c>
      <c r="T206" s="179" t="s">
        <v>63</v>
      </c>
      <c r="V206" s="180">
        <v>0</v>
      </c>
      <c r="W206" s="112">
        <v>0</v>
      </c>
      <c r="X206" s="181">
        <v>0</v>
      </c>
      <c r="Y206" s="180">
        <v>0</v>
      </c>
      <c r="Z206" s="112">
        <v>0</v>
      </c>
      <c r="AA206" s="181">
        <v>0</v>
      </c>
    </row>
    <row r="207" spans="1:27" s="105" customFormat="1" ht="14.25" outlineLevel="2">
      <c r="A207" s="508"/>
      <c r="B207" s="176"/>
      <c r="C207" s="342" t="s">
        <v>364</v>
      </c>
      <c r="E207" s="343" t="s">
        <v>365</v>
      </c>
      <c r="F207" s="177">
        <v>1028</v>
      </c>
      <c r="G207" s="107">
        <v>458</v>
      </c>
      <c r="H207" s="178" t="s">
        <v>213</v>
      </c>
      <c r="I207" s="177">
        <v>7180</v>
      </c>
      <c r="J207" s="107">
        <v>3206</v>
      </c>
      <c r="K207" s="178" t="s">
        <v>213</v>
      </c>
      <c r="M207" s="177">
        <v>0</v>
      </c>
      <c r="N207" s="107">
        <v>0</v>
      </c>
      <c r="O207" s="109">
        <v>0</v>
      </c>
      <c r="P207" s="179" t="s">
        <v>63</v>
      </c>
      <c r="Q207" s="177">
        <v>0</v>
      </c>
      <c r="R207" s="107">
        <v>0</v>
      </c>
      <c r="S207" s="109">
        <v>0</v>
      </c>
      <c r="T207" s="179" t="s">
        <v>63</v>
      </c>
      <c r="V207" s="180">
        <v>0</v>
      </c>
      <c r="W207" s="112">
        <v>0</v>
      </c>
      <c r="X207" s="181">
        <v>0</v>
      </c>
      <c r="Y207" s="180">
        <v>0</v>
      </c>
      <c r="Z207" s="112">
        <v>0</v>
      </c>
      <c r="AA207" s="181">
        <v>0</v>
      </c>
    </row>
    <row r="208" spans="1:27" s="105" customFormat="1" ht="14.25" outlineLevel="2">
      <c r="A208" s="508"/>
      <c r="B208" s="176"/>
      <c r="C208" s="342" t="s">
        <v>366</v>
      </c>
      <c r="E208" s="343" t="s">
        <v>367</v>
      </c>
      <c r="F208" s="177">
        <v>106</v>
      </c>
      <c r="G208" s="107">
        <v>106</v>
      </c>
      <c r="H208" s="178">
        <v>0</v>
      </c>
      <c r="I208" s="177">
        <v>742</v>
      </c>
      <c r="J208" s="107">
        <v>742</v>
      </c>
      <c r="K208" s="178">
        <v>0</v>
      </c>
      <c r="M208" s="177">
        <v>0</v>
      </c>
      <c r="N208" s="107">
        <v>0</v>
      </c>
      <c r="O208" s="109">
        <v>0</v>
      </c>
      <c r="P208" s="179" t="s">
        <v>63</v>
      </c>
      <c r="Q208" s="177">
        <v>0</v>
      </c>
      <c r="R208" s="107">
        <v>0</v>
      </c>
      <c r="S208" s="109">
        <v>0</v>
      </c>
      <c r="T208" s="179" t="s">
        <v>63</v>
      </c>
      <c r="V208" s="180">
        <v>0</v>
      </c>
      <c r="W208" s="112">
        <v>0</v>
      </c>
      <c r="X208" s="181">
        <v>0</v>
      </c>
      <c r="Y208" s="180">
        <v>0</v>
      </c>
      <c r="Z208" s="112">
        <v>0</v>
      </c>
      <c r="AA208" s="181">
        <v>0</v>
      </c>
    </row>
    <row r="209" spans="1:27" s="105" customFormat="1" ht="14.25" outlineLevel="2">
      <c r="A209" s="508"/>
      <c r="B209" s="176"/>
      <c r="C209" s="342" t="s">
        <v>368</v>
      </c>
      <c r="E209" s="343" t="s">
        <v>369</v>
      </c>
      <c r="F209" s="177">
        <v>217</v>
      </c>
      <c r="G209" s="107">
        <v>209</v>
      </c>
      <c r="H209" s="178">
        <v>0.038277511961722244</v>
      </c>
      <c r="I209" s="177">
        <v>1519</v>
      </c>
      <c r="J209" s="107">
        <v>1463</v>
      </c>
      <c r="K209" s="178">
        <v>0.038277511961722466</v>
      </c>
      <c r="M209" s="177">
        <v>0</v>
      </c>
      <c r="N209" s="107">
        <v>0</v>
      </c>
      <c r="O209" s="109">
        <v>0</v>
      </c>
      <c r="P209" s="179" t="s">
        <v>63</v>
      </c>
      <c r="Q209" s="177">
        <v>0</v>
      </c>
      <c r="R209" s="107">
        <v>0</v>
      </c>
      <c r="S209" s="109">
        <v>0</v>
      </c>
      <c r="T209" s="179" t="s">
        <v>63</v>
      </c>
      <c r="V209" s="180">
        <v>0</v>
      </c>
      <c r="W209" s="112">
        <v>0</v>
      </c>
      <c r="X209" s="181">
        <v>0</v>
      </c>
      <c r="Y209" s="180">
        <v>0</v>
      </c>
      <c r="Z209" s="112">
        <v>0</v>
      </c>
      <c r="AA209" s="181">
        <v>0</v>
      </c>
    </row>
    <row r="210" spans="1:27" s="105" customFormat="1" ht="14.25" outlineLevel="2">
      <c r="A210" s="508"/>
      <c r="B210" s="176"/>
      <c r="C210" s="342" t="s">
        <v>370</v>
      </c>
      <c r="E210" s="343" t="s">
        <v>371</v>
      </c>
      <c r="F210" s="177">
        <v>142</v>
      </c>
      <c r="G210" s="107">
        <v>142</v>
      </c>
      <c r="H210" s="178">
        <v>0</v>
      </c>
      <c r="I210" s="177">
        <v>994</v>
      </c>
      <c r="J210" s="107">
        <v>994</v>
      </c>
      <c r="K210" s="178">
        <v>-1.1102230246251565E-16</v>
      </c>
      <c r="M210" s="177">
        <v>0</v>
      </c>
      <c r="N210" s="107">
        <v>0</v>
      </c>
      <c r="O210" s="109">
        <v>0</v>
      </c>
      <c r="P210" s="179" t="s">
        <v>63</v>
      </c>
      <c r="Q210" s="177">
        <v>0</v>
      </c>
      <c r="R210" s="107">
        <v>0</v>
      </c>
      <c r="S210" s="109">
        <v>0</v>
      </c>
      <c r="T210" s="179" t="s">
        <v>63</v>
      </c>
      <c r="V210" s="180">
        <v>0</v>
      </c>
      <c r="W210" s="112">
        <v>0</v>
      </c>
      <c r="X210" s="181">
        <v>0</v>
      </c>
      <c r="Y210" s="180">
        <v>0</v>
      </c>
      <c r="Z210" s="112">
        <v>0</v>
      </c>
      <c r="AA210" s="181">
        <v>0</v>
      </c>
    </row>
    <row r="211" spans="1:27" s="105" customFormat="1" ht="14.25" outlineLevel="2">
      <c r="A211" s="508"/>
      <c r="B211" s="176"/>
      <c r="C211" s="342" t="s">
        <v>372</v>
      </c>
      <c r="E211" s="343" t="s">
        <v>373</v>
      </c>
      <c r="F211" s="177">
        <v>303</v>
      </c>
      <c r="G211" s="107">
        <v>83</v>
      </c>
      <c r="H211" s="178" t="s">
        <v>213</v>
      </c>
      <c r="I211" s="177">
        <v>2121</v>
      </c>
      <c r="J211" s="107">
        <v>581</v>
      </c>
      <c r="K211" s="178" t="s">
        <v>213</v>
      </c>
      <c r="M211" s="177">
        <v>0</v>
      </c>
      <c r="N211" s="107">
        <v>0</v>
      </c>
      <c r="O211" s="109">
        <v>0</v>
      </c>
      <c r="P211" s="179" t="s">
        <v>63</v>
      </c>
      <c r="Q211" s="177">
        <v>0</v>
      </c>
      <c r="R211" s="107">
        <v>0</v>
      </c>
      <c r="S211" s="109">
        <v>0</v>
      </c>
      <c r="T211" s="179" t="s">
        <v>63</v>
      </c>
      <c r="V211" s="180">
        <v>0</v>
      </c>
      <c r="W211" s="112">
        <v>0</v>
      </c>
      <c r="X211" s="181">
        <v>0</v>
      </c>
      <c r="Y211" s="180">
        <v>0</v>
      </c>
      <c r="Z211" s="112">
        <v>0</v>
      </c>
      <c r="AA211" s="181">
        <v>0</v>
      </c>
    </row>
    <row r="212" spans="1:27" s="105" customFormat="1" ht="14.25" outlineLevel="2">
      <c r="A212" s="508"/>
      <c r="B212" s="176"/>
      <c r="C212" s="342" t="s">
        <v>374</v>
      </c>
      <c r="D212" s="176"/>
      <c r="E212" s="343" t="s">
        <v>375</v>
      </c>
      <c r="F212" s="177">
        <v>373</v>
      </c>
      <c r="G212" s="107">
        <v>375</v>
      </c>
      <c r="H212" s="178">
        <v>-0.005333333333333301</v>
      </c>
      <c r="I212" s="177">
        <v>2611</v>
      </c>
      <c r="J212" s="107">
        <v>2625</v>
      </c>
      <c r="K212" s="178">
        <v>-0.005333333333333412</v>
      </c>
      <c r="M212" s="177">
        <v>0</v>
      </c>
      <c r="N212" s="107">
        <v>0</v>
      </c>
      <c r="O212" s="109">
        <v>0</v>
      </c>
      <c r="P212" s="179" t="s">
        <v>63</v>
      </c>
      <c r="Q212" s="177">
        <v>0</v>
      </c>
      <c r="R212" s="107">
        <v>0</v>
      </c>
      <c r="S212" s="109">
        <v>0</v>
      </c>
      <c r="T212" s="179" t="s">
        <v>63</v>
      </c>
      <c r="V212" s="180">
        <v>0</v>
      </c>
      <c r="W212" s="112">
        <v>0</v>
      </c>
      <c r="X212" s="181">
        <v>0</v>
      </c>
      <c r="Y212" s="180">
        <v>0</v>
      </c>
      <c r="Z212" s="112">
        <v>0</v>
      </c>
      <c r="AA212" s="181">
        <v>0</v>
      </c>
    </row>
    <row r="213" spans="1:27" s="160" customFormat="1" ht="15" outlineLevel="1">
      <c r="A213" s="508"/>
      <c r="B213" s="323"/>
      <c r="C213" s="334" t="s">
        <v>216</v>
      </c>
      <c r="E213" s="335" t="s">
        <v>327</v>
      </c>
      <c r="F213" s="222">
        <v>3241</v>
      </c>
      <c r="G213" s="220">
        <v>2418</v>
      </c>
      <c r="H213" s="221">
        <v>0.3403639371381306</v>
      </c>
      <c r="I213" s="222">
        <v>21719</v>
      </c>
      <c r="J213" s="220">
        <v>16926</v>
      </c>
      <c r="K213" s="221">
        <v>0.2831738154318799</v>
      </c>
      <c r="M213" s="222">
        <v>5</v>
      </c>
      <c r="N213" s="220">
        <v>2</v>
      </c>
      <c r="O213" s="223">
        <v>3</v>
      </c>
      <c r="P213" s="224">
        <v>1.5</v>
      </c>
      <c r="Q213" s="222">
        <v>19</v>
      </c>
      <c r="R213" s="220"/>
      <c r="S213" s="223">
        <v>19</v>
      </c>
      <c r="T213" s="224">
        <v>0</v>
      </c>
      <c r="V213" s="226">
        <v>0.0015427337241592102</v>
      </c>
      <c r="W213" s="227">
        <v>0.0008271298593879239</v>
      </c>
      <c r="X213" s="228">
        <v>0.0007156038647712862</v>
      </c>
      <c r="Y213" s="226">
        <v>0.0008748100741286432</v>
      </c>
      <c r="Z213" s="227">
        <v>0</v>
      </c>
      <c r="AA213" s="228">
        <v>0.0008748100741286432</v>
      </c>
    </row>
    <row r="214" spans="1:27" s="160" customFormat="1" ht="15">
      <c r="A214" s="508"/>
      <c r="B214" s="192"/>
      <c r="C214" s="193" t="s">
        <v>376</v>
      </c>
      <c r="D214" s="355"/>
      <c r="E214" s="333" t="s">
        <v>377</v>
      </c>
      <c r="F214" s="195">
        <v>9607</v>
      </c>
      <c r="G214" s="196">
        <v>5032</v>
      </c>
      <c r="H214" s="197">
        <v>0.9091812400635928</v>
      </c>
      <c r="I214" s="195">
        <v>66281</v>
      </c>
      <c r="J214" s="196">
        <v>35219</v>
      </c>
      <c r="K214" s="197">
        <v>0.8819671200204435</v>
      </c>
      <c r="M214" s="195">
        <v>70</v>
      </c>
      <c r="N214" s="196">
        <v>24</v>
      </c>
      <c r="O214" s="198">
        <v>46</v>
      </c>
      <c r="P214" s="199" t="s">
        <v>213</v>
      </c>
      <c r="Q214" s="195">
        <v>550</v>
      </c>
      <c r="R214" s="196">
        <v>572</v>
      </c>
      <c r="S214" s="198">
        <v>-22</v>
      </c>
      <c r="T214" s="199">
        <v>-0.038461538461538436</v>
      </c>
      <c r="V214" s="200">
        <v>0.7286353700426772</v>
      </c>
      <c r="W214" s="201">
        <v>0.47694753577106513</v>
      </c>
      <c r="X214" s="202">
        <v>0.25168783427161207</v>
      </c>
      <c r="Y214" s="200">
        <v>0.8298003952867337</v>
      </c>
      <c r="Z214" s="201">
        <v>1.624123342513984</v>
      </c>
      <c r="AA214" s="202">
        <v>-0.7943229472272504</v>
      </c>
    </row>
    <row r="215" spans="1:27" ht="14.25" outlineLevel="1">
      <c r="A215" s="508"/>
      <c r="B215" s="124"/>
      <c r="C215" s="125" t="s">
        <v>378</v>
      </c>
      <c r="E215" s="333" t="s">
        <v>379</v>
      </c>
      <c r="F215" s="127">
        <v>14300</v>
      </c>
      <c r="G215" s="128">
        <v>23981</v>
      </c>
      <c r="H215" s="129">
        <v>-0.403694591551645</v>
      </c>
      <c r="I215" s="127">
        <v>91253</v>
      </c>
      <c r="J215" s="128">
        <v>155445</v>
      </c>
      <c r="K215" s="129">
        <v>-0.4129563511209753</v>
      </c>
      <c r="M215" s="127">
        <v>510</v>
      </c>
      <c r="N215" s="128">
        <v>203</v>
      </c>
      <c r="O215" s="130">
        <v>307</v>
      </c>
      <c r="P215" s="131" t="s">
        <v>213</v>
      </c>
      <c r="Q215" s="127">
        <v>1996</v>
      </c>
      <c r="R215" s="128">
        <v>1220</v>
      </c>
      <c r="S215" s="130">
        <v>776</v>
      </c>
      <c r="T215" s="131">
        <v>0.6360655737704919</v>
      </c>
      <c r="V215" s="132">
        <v>3.5664335664335662</v>
      </c>
      <c r="W215" s="133">
        <v>0.8465034819231894</v>
      </c>
      <c r="X215" s="134">
        <v>2.719930084510377</v>
      </c>
      <c r="Y215" s="132">
        <v>2.18732534820773</v>
      </c>
      <c r="Z215" s="133">
        <v>0.7848435137830101</v>
      </c>
      <c r="AA215" s="134">
        <v>1.40248183442472</v>
      </c>
    </row>
    <row r="216" spans="1:27" s="160" customFormat="1" ht="15" outlineLevel="1">
      <c r="A216" s="508"/>
      <c r="B216" s="124"/>
      <c r="C216" s="125" t="s">
        <v>380</v>
      </c>
      <c r="D216" s="42"/>
      <c r="E216" s="333" t="s">
        <v>381</v>
      </c>
      <c r="F216" s="127">
        <v>1600</v>
      </c>
      <c r="G216" s="128">
        <v>1250</v>
      </c>
      <c r="H216" s="129">
        <v>0.28</v>
      </c>
      <c r="I216" s="127">
        <v>12800</v>
      </c>
      <c r="J216" s="128">
        <v>8750</v>
      </c>
      <c r="K216" s="129">
        <v>0.46285714285714263</v>
      </c>
      <c r="L216" s="42"/>
      <c r="M216" s="127">
        <v>10</v>
      </c>
      <c r="N216" s="128">
        <v>12</v>
      </c>
      <c r="O216" s="130">
        <v>-2</v>
      </c>
      <c r="P216" s="131">
        <v>-0.16666666666666663</v>
      </c>
      <c r="Q216" s="127">
        <v>117</v>
      </c>
      <c r="R216" s="128">
        <v>90</v>
      </c>
      <c r="S216" s="130">
        <v>27</v>
      </c>
      <c r="T216" s="131">
        <v>0.3</v>
      </c>
      <c r="U216" s="42"/>
      <c r="V216" s="132">
        <v>0.625</v>
      </c>
      <c r="W216" s="133">
        <v>0.96</v>
      </c>
      <c r="X216" s="134">
        <v>-0.335</v>
      </c>
      <c r="Y216" s="132">
        <v>0.9140625</v>
      </c>
      <c r="Z216" s="133">
        <v>1.0285714285714285</v>
      </c>
      <c r="AA216" s="134">
        <v>-0.11450892857142836</v>
      </c>
    </row>
    <row r="217" spans="1:27" s="160" customFormat="1" ht="15" outlineLevel="1">
      <c r="A217" s="508"/>
      <c r="B217" s="124"/>
      <c r="C217" s="125" t="s">
        <v>382</v>
      </c>
      <c r="D217" s="42"/>
      <c r="E217" s="333" t="s">
        <v>383</v>
      </c>
      <c r="F217" s="127">
        <v>2900</v>
      </c>
      <c r="G217" s="128">
        <v>3652</v>
      </c>
      <c r="H217" s="129">
        <v>-0.2059145673603504</v>
      </c>
      <c r="I217" s="127">
        <v>17464</v>
      </c>
      <c r="J217" s="128">
        <v>18208</v>
      </c>
      <c r="K217" s="129">
        <v>-0.040861159929701185</v>
      </c>
      <c r="L217" s="42"/>
      <c r="M217" s="127">
        <v>303</v>
      </c>
      <c r="N217" s="128">
        <v>220</v>
      </c>
      <c r="O217" s="130">
        <v>83</v>
      </c>
      <c r="P217" s="131">
        <v>0.3772727272727272</v>
      </c>
      <c r="Q217" s="127">
        <v>1221</v>
      </c>
      <c r="R217" s="128">
        <v>985</v>
      </c>
      <c r="S217" s="130">
        <v>236</v>
      </c>
      <c r="T217" s="131">
        <v>0.23959390862944163</v>
      </c>
      <c r="U217" s="42"/>
      <c r="V217" s="132">
        <v>10.448275862068963</v>
      </c>
      <c r="W217" s="133">
        <v>6.024096385542169</v>
      </c>
      <c r="X217" s="134">
        <v>4.424179476526794</v>
      </c>
      <c r="Y217" s="132">
        <v>6.991525423728813</v>
      </c>
      <c r="Z217" s="133">
        <v>5.409710017574692</v>
      </c>
      <c r="AA217" s="134">
        <v>1.5818154061541208</v>
      </c>
    </row>
    <row r="218" spans="1:27" s="160" customFormat="1" ht="15" outlineLevel="1">
      <c r="A218" s="508"/>
      <c r="B218" s="124"/>
      <c r="C218" s="125" t="s">
        <v>384</v>
      </c>
      <c r="D218" s="42"/>
      <c r="E218" s="333" t="s">
        <v>385</v>
      </c>
      <c r="F218" s="127">
        <v>4417</v>
      </c>
      <c r="G218" s="128">
        <v>4264</v>
      </c>
      <c r="H218" s="129">
        <v>0.03588180112570338</v>
      </c>
      <c r="I218" s="127">
        <v>30919</v>
      </c>
      <c r="J218" s="128">
        <v>29848</v>
      </c>
      <c r="K218" s="129">
        <v>0.03588180112570383</v>
      </c>
      <c r="L218" s="42"/>
      <c r="M218" s="127">
        <v>0</v>
      </c>
      <c r="N218" s="128">
        <v>0</v>
      </c>
      <c r="O218" s="130">
        <v>0</v>
      </c>
      <c r="P218" s="131" t="s">
        <v>63</v>
      </c>
      <c r="Q218" s="127">
        <v>0</v>
      </c>
      <c r="R218" s="128">
        <v>60</v>
      </c>
      <c r="S218" s="130">
        <v>-60</v>
      </c>
      <c r="T218" s="131">
        <v>-1</v>
      </c>
      <c r="U218" s="42"/>
      <c r="V218" s="132">
        <v>0</v>
      </c>
      <c r="W218" s="133">
        <v>0</v>
      </c>
      <c r="X218" s="134">
        <v>0</v>
      </c>
      <c r="Y218" s="132">
        <v>0</v>
      </c>
      <c r="Z218" s="133">
        <v>0.20101849370142053</v>
      </c>
      <c r="AA218" s="134">
        <v>-0.20101849370142053</v>
      </c>
    </row>
    <row r="219" spans="1:27" s="160" customFormat="1" ht="15" outlineLevel="1">
      <c r="A219" s="508"/>
      <c r="B219" s="124"/>
      <c r="C219" s="125" t="s">
        <v>386</v>
      </c>
      <c r="D219" s="42"/>
      <c r="E219" s="333" t="s">
        <v>387</v>
      </c>
      <c r="F219" s="127">
        <v>5130</v>
      </c>
      <c r="G219" s="128">
        <v>3900</v>
      </c>
      <c r="H219" s="129">
        <v>0.3153846153846154</v>
      </c>
      <c r="I219" s="127">
        <v>29310</v>
      </c>
      <c r="J219" s="128">
        <v>27300</v>
      </c>
      <c r="K219" s="129">
        <v>0.07362637362637359</v>
      </c>
      <c r="L219" s="42"/>
      <c r="M219" s="127">
        <v>120</v>
      </c>
      <c r="N219" s="128">
        <v>145</v>
      </c>
      <c r="O219" s="130">
        <v>-25</v>
      </c>
      <c r="P219" s="131">
        <v>-0.1724137931034483</v>
      </c>
      <c r="Q219" s="127">
        <v>551</v>
      </c>
      <c r="R219" s="128">
        <v>654</v>
      </c>
      <c r="S219" s="130">
        <v>-103</v>
      </c>
      <c r="T219" s="131">
        <v>-0.15749235474006118</v>
      </c>
      <c r="U219" s="42"/>
      <c r="V219" s="132">
        <v>2.3391812865497075</v>
      </c>
      <c r="W219" s="133">
        <v>3.717948717948718</v>
      </c>
      <c r="X219" s="337">
        <v>-1.3787674313990106</v>
      </c>
      <c r="Y219" s="132">
        <v>1.8799044694643465</v>
      </c>
      <c r="Z219" s="133">
        <v>2.3956043956043955</v>
      </c>
      <c r="AA219" s="134">
        <v>-0.515699926140049</v>
      </c>
    </row>
    <row r="220" spans="1:27" s="105" customFormat="1" ht="14.25" outlineLevel="2">
      <c r="A220" s="508"/>
      <c r="B220" s="176"/>
      <c r="C220" s="342" t="s">
        <v>388</v>
      </c>
      <c r="E220" s="343" t="s">
        <v>389</v>
      </c>
      <c r="F220" s="177">
        <v>132</v>
      </c>
      <c r="G220" s="107">
        <v>132</v>
      </c>
      <c r="H220" s="178">
        <v>0</v>
      </c>
      <c r="I220" s="177">
        <v>924</v>
      </c>
      <c r="J220" s="107">
        <v>924</v>
      </c>
      <c r="K220" s="178">
        <v>0</v>
      </c>
      <c r="M220" s="177">
        <v>0</v>
      </c>
      <c r="N220" s="107">
        <v>0</v>
      </c>
      <c r="O220" s="109">
        <v>0</v>
      </c>
      <c r="P220" s="179" t="s">
        <v>63</v>
      </c>
      <c r="Q220" s="177">
        <v>0</v>
      </c>
      <c r="R220" s="107">
        <v>0</v>
      </c>
      <c r="S220" s="109">
        <v>0</v>
      </c>
      <c r="T220" s="179" t="s">
        <v>63</v>
      </c>
      <c r="V220" s="180">
        <v>0</v>
      </c>
      <c r="W220" s="112">
        <v>0</v>
      </c>
      <c r="X220" s="113">
        <v>0</v>
      </c>
      <c r="Y220" s="180">
        <v>0</v>
      </c>
      <c r="Z220" s="112">
        <v>0</v>
      </c>
      <c r="AA220" s="134">
        <v>0</v>
      </c>
    </row>
    <row r="221" spans="1:27" s="105" customFormat="1" ht="15" customHeight="1" outlineLevel="2">
      <c r="A221" s="508"/>
      <c r="B221" s="176"/>
      <c r="C221" s="342" t="s">
        <v>390</v>
      </c>
      <c r="D221" s="176"/>
      <c r="E221" s="343" t="s">
        <v>391</v>
      </c>
      <c r="F221" s="177">
        <v>59</v>
      </c>
      <c r="G221" s="107">
        <v>59</v>
      </c>
      <c r="H221" s="178">
        <v>0</v>
      </c>
      <c r="I221" s="177">
        <v>413</v>
      </c>
      <c r="J221" s="107">
        <v>413</v>
      </c>
      <c r="K221" s="178">
        <v>0</v>
      </c>
      <c r="M221" s="177">
        <v>0</v>
      </c>
      <c r="N221" s="107">
        <v>0</v>
      </c>
      <c r="O221" s="109">
        <v>0</v>
      </c>
      <c r="P221" s="179" t="s">
        <v>63</v>
      </c>
      <c r="Q221" s="177">
        <v>0</v>
      </c>
      <c r="R221" s="107">
        <v>0</v>
      </c>
      <c r="S221" s="109">
        <v>0</v>
      </c>
      <c r="T221" s="179" t="s">
        <v>63</v>
      </c>
      <c r="V221" s="180">
        <v>0</v>
      </c>
      <c r="W221" s="112">
        <v>0</v>
      </c>
      <c r="X221" s="181">
        <v>0</v>
      </c>
      <c r="Y221" s="180">
        <v>0</v>
      </c>
      <c r="Z221" s="112">
        <v>0</v>
      </c>
      <c r="AA221" s="181">
        <v>0</v>
      </c>
    </row>
    <row r="222" spans="1:27" s="105" customFormat="1" ht="14.25" outlineLevel="2">
      <c r="A222" s="508"/>
      <c r="B222" s="341"/>
      <c r="C222" s="342" t="s">
        <v>392</v>
      </c>
      <c r="E222" s="343" t="s">
        <v>393</v>
      </c>
      <c r="F222" s="177">
        <v>32</v>
      </c>
      <c r="G222" s="107">
        <v>59</v>
      </c>
      <c r="H222" s="178">
        <v>-0.4576271186440678</v>
      </c>
      <c r="I222" s="177">
        <v>224</v>
      </c>
      <c r="J222" s="107">
        <v>413</v>
      </c>
      <c r="K222" s="178">
        <v>-0.4576271186440678</v>
      </c>
      <c r="M222" s="177">
        <v>0</v>
      </c>
      <c r="N222" s="107">
        <v>0</v>
      </c>
      <c r="O222" s="109">
        <v>0</v>
      </c>
      <c r="P222" s="179" t="s">
        <v>63</v>
      </c>
      <c r="Q222" s="177">
        <v>0</v>
      </c>
      <c r="R222" s="107">
        <v>0</v>
      </c>
      <c r="S222" s="109">
        <v>0</v>
      </c>
      <c r="T222" s="179" t="s">
        <v>63</v>
      </c>
      <c r="V222" s="180">
        <v>0</v>
      </c>
      <c r="W222" s="112">
        <v>0</v>
      </c>
      <c r="X222" s="181">
        <v>0</v>
      </c>
      <c r="Y222" s="180">
        <v>0</v>
      </c>
      <c r="Z222" s="112">
        <v>0</v>
      </c>
      <c r="AA222" s="181">
        <v>0</v>
      </c>
    </row>
    <row r="223" spans="1:27" s="105" customFormat="1" ht="14.25" outlineLevel="2">
      <c r="A223" s="508"/>
      <c r="B223" s="176"/>
      <c r="C223" s="342" t="s">
        <v>394</v>
      </c>
      <c r="E223" s="343" t="s">
        <v>395</v>
      </c>
      <c r="F223" s="177">
        <v>758</v>
      </c>
      <c r="G223" s="107">
        <v>758</v>
      </c>
      <c r="H223" s="178">
        <v>0</v>
      </c>
      <c r="I223" s="177">
        <v>5306</v>
      </c>
      <c r="J223" s="107">
        <v>5306</v>
      </c>
      <c r="K223" s="178">
        <v>0</v>
      </c>
      <c r="M223" s="177">
        <v>0</v>
      </c>
      <c r="N223" s="107">
        <v>0</v>
      </c>
      <c r="O223" s="109">
        <v>0</v>
      </c>
      <c r="P223" s="179" t="s">
        <v>63</v>
      </c>
      <c r="Q223" s="177">
        <v>0</v>
      </c>
      <c r="R223" s="107">
        <v>0</v>
      </c>
      <c r="S223" s="109">
        <v>0</v>
      </c>
      <c r="T223" s="179" t="s">
        <v>63</v>
      </c>
      <c r="V223" s="180">
        <v>0</v>
      </c>
      <c r="W223" s="112">
        <v>0</v>
      </c>
      <c r="X223" s="181">
        <v>0</v>
      </c>
      <c r="Y223" s="180">
        <v>0</v>
      </c>
      <c r="Z223" s="112">
        <v>0</v>
      </c>
      <c r="AA223" s="181">
        <v>0</v>
      </c>
    </row>
    <row r="224" spans="1:27" s="105" customFormat="1" ht="14.25" outlineLevel="2">
      <c r="A224" s="508"/>
      <c r="B224" s="176"/>
      <c r="C224" s="342" t="s">
        <v>396</v>
      </c>
      <c r="E224" s="343" t="s">
        <v>397</v>
      </c>
      <c r="F224" s="177">
        <v>883</v>
      </c>
      <c r="G224" s="107">
        <v>833</v>
      </c>
      <c r="H224" s="178">
        <v>0.06002400960384158</v>
      </c>
      <c r="I224" s="177">
        <v>6181</v>
      </c>
      <c r="J224" s="107">
        <v>5831</v>
      </c>
      <c r="K224" s="178">
        <v>0.06002400960384158</v>
      </c>
      <c r="M224" s="177">
        <v>0</v>
      </c>
      <c r="N224" s="107">
        <v>0</v>
      </c>
      <c r="O224" s="109">
        <v>0</v>
      </c>
      <c r="P224" s="179" t="s">
        <v>63</v>
      </c>
      <c r="Q224" s="177">
        <v>0</v>
      </c>
      <c r="R224" s="107">
        <v>0</v>
      </c>
      <c r="S224" s="109">
        <v>0</v>
      </c>
      <c r="T224" s="179" t="s">
        <v>63</v>
      </c>
      <c r="V224" s="180">
        <v>0</v>
      </c>
      <c r="W224" s="112">
        <v>0</v>
      </c>
      <c r="X224" s="181">
        <v>0</v>
      </c>
      <c r="Y224" s="180">
        <v>0</v>
      </c>
      <c r="Z224" s="112">
        <v>0</v>
      </c>
      <c r="AA224" s="181">
        <v>0</v>
      </c>
    </row>
    <row r="225" spans="1:27" s="160" customFormat="1" ht="15" outlineLevel="1">
      <c r="A225" s="508"/>
      <c r="B225" s="323"/>
      <c r="C225" s="334" t="s">
        <v>216</v>
      </c>
      <c r="E225" s="335" t="s">
        <v>217</v>
      </c>
      <c r="F225" s="222">
        <v>1864</v>
      </c>
      <c r="G225" s="220">
        <v>1841</v>
      </c>
      <c r="H225" s="221">
        <v>0.012493210211841355</v>
      </c>
      <c r="I225" s="222">
        <v>13048</v>
      </c>
      <c r="J225" s="220">
        <v>12887</v>
      </c>
      <c r="K225" s="221">
        <v>0.012493210211841355</v>
      </c>
      <c r="M225" s="222">
        <v>0</v>
      </c>
      <c r="N225" s="220">
        <v>0</v>
      </c>
      <c r="O225" s="223">
        <v>0</v>
      </c>
      <c r="P225" s="224">
        <v>0</v>
      </c>
      <c r="Q225" s="222">
        <v>0</v>
      </c>
      <c r="R225" s="220">
        <v>0</v>
      </c>
      <c r="S225" s="223">
        <v>0</v>
      </c>
      <c r="T225" s="224">
        <v>0</v>
      </c>
      <c r="V225" s="226">
        <v>0</v>
      </c>
      <c r="W225" s="227">
        <v>0</v>
      </c>
      <c r="X225" s="228">
        <v>0</v>
      </c>
      <c r="Y225" s="226">
        <v>0</v>
      </c>
      <c r="Z225" s="227">
        <v>0</v>
      </c>
      <c r="AA225" s="228">
        <v>0</v>
      </c>
    </row>
    <row r="226" spans="1:27" s="160" customFormat="1" ht="15">
      <c r="A226" s="508"/>
      <c r="B226" s="192"/>
      <c r="C226" s="356" t="s">
        <v>398</v>
      </c>
      <c r="E226" s="333" t="s">
        <v>399</v>
      </c>
      <c r="F226" s="195">
        <v>30211</v>
      </c>
      <c r="G226" s="196">
        <v>38888</v>
      </c>
      <c r="H226" s="197">
        <v>-0.22312795721045053</v>
      </c>
      <c r="I226" s="195">
        <v>194794</v>
      </c>
      <c r="J226" s="196">
        <v>252438</v>
      </c>
      <c r="K226" s="197">
        <v>-0.22834913919457445</v>
      </c>
      <c r="M226" s="195">
        <v>943</v>
      </c>
      <c r="N226" s="196">
        <v>580</v>
      </c>
      <c r="O226" s="198">
        <v>363</v>
      </c>
      <c r="P226" s="199">
        <v>0.6258620689655172</v>
      </c>
      <c r="Q226" s="195">
        <v>3885</v>
      </c>
      <c r="R226" s="196">
        <v>3009</v>
      </c>
      <c r="S226" s="198">
        <v>876</v>
      </c>
      <c r="T226" s="199">
        <v>0.29112662013958124</v>
      </c>
      <c r="V226" s="200">
        <v>3.121379629936116</v>
      </c>
      <c r="W226" s="201">
        <v>1.4914626620037028</v>
      </c>
      <c r="X226" s="202">
        <v>1.629916967932413</v>
      </c>
      <c r="Y226" s="200">
        <v>1.9944146123597235</v>
      </c>
      <c r="Z226" s="201">
        <v>1.1919758514962089</v>
      </c>
      <c r="AA226" s="202">
        <v>0.8024387608635146</v>
      </c>
    </row>
    <row r="227" spans="1:27" ht="15" outlineLevel="1">
      <c r="A227" s="508"/>
      <c r="B227" s="124"/>
      <c r="C227" s="125" t="s">
        <v>400</v>
      </c>
      <c r="E227" s="333" t="s">
        <v>401</v>
      </c>
      <c r="F227" s="127">
        <v>945</v>
      </c>
      <c r="G227" s="128">
        <v>1163</v>
      </c>
      <c r="H227" s="221">
        <v>-0.1874462596732589</v>
      </c>
      <c r="I227" s="127">
        <v>6865</v>
      </c>
      <c r="J227" s="128">
        <v>8355</v>
      </c>
      <c r="K227" s="221">
        <v>-0.17833632555356072</v>
      </c>
      <c r="M227" s="127">
        <v>3</v>
      </c>
      <c r="N227" s="128">
        <v>3</v>
      </c>
      <c r="O227" s="130">
        <v>0</v>
      </c>
      <c r="P227" s="224">
        <v>0</v>
      </c>
      <c r="Q227" s="127">
        <v>9</v>
      </c>
      <c r="R227" s="128">
        <v>12</v>
      </c>
      <c r="S227" s="130">
        <v>-3</v>
      </c>
      <c r="T227" s="224">
        <v>-0.25</v>
      </c>
      <c r="V227" s="132">
        <v>0.31746031746031744</v>
      </c>
      <c r="W227" s="133">
        <v>0.2579535683576956</v>
      </c>
      <c r="X227" s="134">
        <v>0.059506749102621825</v>
      </c>
      <c r="Y227" s="132">
        <v>0.13109978150036417</v>
      </c>
      <c r="Z227" s="133">
        <v>0.1436265709156194</v>
      </c>
      <c r="AA227" s="134">
        <v>-0.01252678941525523</v>
      </c>
    </row>
    <row r="228" spans="1:27" ht="14.25" outlineLevel="1">
      <c r="A228" s="508"/>
      <c r="B228" s="124"/>
      <c r="C228" s="125" t="s">
        <v>402</v>
      </c>
      <c r="E228" s="333" t="s">
        <v>403</v>
      </c>
      <c r="F228" s="127">
        <v>2777</v>
      </c>
      <c r="G228" s="128">
        <v>3195</v>
      </c>
      <c r="H228" s="129">
        <v>-0.13082942097026595</v>
      </c>
      <c r="I228" s="127">
        <v>13774</v>
      </c>
      <c r="J228" s="128">
        <v>20243</v>
      </c>
      <c r="K228" s="129">
        <v>-0.31956725781751705</v>
      </c>
      <c r="M228" s="127">
        <v>0</v>
      </c>
      <c r="N228" s="128">
        <v>1</v>
      </c>
      <c r="O228" s="130">
        <v>-1</v>
      </c>
      <c r="P228" s="131">
        <v>-1</v>
      </c>
      <c r="Q228" s="127">
        <v>1</v>
      </c>
      <c r="R228" s="128">
        <v>12</v>
      </c>
      <c r="S228" s="130">
        <v>-11</v>
      </c>
      <c r="T228" s="131">
        <v>-0.9166666666666666</v>
      </c>
      <c r="V228" s="132">
        <v>0</v>
      </c>
      <c r="W228" s="133">
        <v>0.03129890453834116</v>
      </c>
      <c r="X228" s="134">
        <v>-0.03129890453834116</v>
      </c>
      <c r="Y228" s="132">
        <v>0.007260055176419341</v>
      </c>
      <c r="Z228" s="133">
        <v>0.05927975102504569</v>
      </c>
      <c r="AA228" s="134">
        <v>-0.052019695848626354</v>
      </c>
    </row>
    <row r="229" spans="1:27" ht="14.25" outlineLevel="1">
      <c r="A229" s="508"/>
      <c r="B229" s="124"/>
      <c r="C229" s="125" t="s">
        <v>404</v>
      </c>
      <c r="E229" s="333" t="s">
        <v>405</v>
      </c>
      <c r="F229" s="127">
        <v>40793</v>
      </c>
      <c r="G229" s="128">
        <v>58762</v>
      </c>
      <c r="H229" s="129">
        <v>-0.3057928593308601</v>
      </c>
      <c r="I229" s="127">
        <v>244018</v>
      </c>
      <c r="J229" s="128">
        <v>341114</v>
      </c>
      <c r="K229" s="129">
        <v>-0.2846438434071894</v>
      </c>
      <c r="M229" s="127">
        <v>0</v>
      </c>
      <c r="N229" s="128">
        <v>0</v>
      </c>
      <c r="O229" s="130">
        <v>0</v>
      </c>
      <c r="P229" s="131" t="s">
        <v>63</v>
      </c>
      <c r="Q229" s="127">
        <v>0</v>
      </c>
      <c r="R229" s="128">
        <v>3</v>
      </c>
      <c r="S229" s="130">
        <v>-3</v>
      </c>
      <c r="T229" s="131">
        <v>-1</v>
      </c>
      <c r="V229" s="132">
        <v>0</v>
      </c>
      <c r="W229" s="133">
        <v>0</v>
      </c>
      <c r="X229" s="134">
        <v>0</v>
      </c>
      <c r="Y229" s="132">
        <v>0</v>
      </c>
      <c r="Z229" s="133">
        <v>0.0008794713790697536</v>
      </c>
      <c r="AA229" s="134">
        <v>-0.0008794713790697536</v>
      </c>
    </row>
    <row r="230" spans="1:27" ht="15" outlineLevel="1">
      <c r="A230" s="508"/>
      <c r="B230" s="323"/>
      <c r="C230" s="125" t="s">
        <v>406</v>
      </c>
      <c r="E230" s="333" t="s">
        <v>407</v>
      </c>
      <c r="F230" s="127">
        <v>426997</v>
      </c>
      <c r="G230" s="128">
        <v>447903</v>
      </c>
      <c r="H230" s="129">
        <v>-0.046675284604032585</v>
      </c>
      <c r="I230" s="127">
        <v>2590695</v>
      </c>
      <c r="J230" s="128">
        <v>3187479</v>
      </c>
      <c r="K230" s="129">
        <v>-0.18722758644056936</v>
      </c>
      <c r="M230" s="127">
        <v>154</v>
      </c>
      <c r="N230" s="128">
        <v>285</v>
      </c>
      <c r="O230" s="130">
        <v>-131</v>
      </c>
      <c r="P230" s="131">
        <v>-0.45964912280701753</v>
      </c>
      <c r="Q230" s="127">
        <v>1001</v>
      </c>
      <c r="R230" s="128">
        <v>1385</v>
      </c>
      <c r="S230" s="130">
        <v>-384</v>
      </c>
      <c r="T230" s="131">
        <v>-0.27725631768953074</v>
      </c>
      <c r="V230" s="132">
        <v>0.03606582716037818</v>
      </c>
      <c r="W230" s="133">
        <v>0.06362984842700317</v>
      </c>
      <c r="X230" s="134">
        <v>-0.027564021266624994</v>
      </c>
      <c r="Y230" s="132">
        <v>0.038638280461420586</v>
      </c>
      <c r="Z230" s="133">
        <v>0.043451266659325444</v>
      </c>
      <c r="AA230" s="134">
        <v>-0.004812986197904857</v>
      </c>
    </row>
    <row r="231" spans="1:27" ht="14.25" outlineLevel="1">
      <c r="A231" s="508"/>
      <c r="B231" s="124"/>
      <c r="C231" s="125" t="s">
        <v>408</v>
      </c>
      <c r="E231" s="343" t="s">
        <v>409</v>
      </c>
      <c r="F231" s="127">
        <v>44126</v>
      </c>
      <c r="G231" s="128">
        <v>53691</v>
      </c>
      <c r="H231" s="129">
        <v>-0.17814903801381987</v>
      </c>
      <c r="I231" s="127">
        <v>291762</v>
      </c>
      <c r="J231" s="128">
        <v>330097</v>
      </c>
      <c r="K231" s="129">
        <v>-0.11613253074096397</v>
      </c>
      <c r="M231" s="127">
        <v>34</v>
      </c>
      <c r="N231" s="128">
        <v>26</v>
      </c>
      <c r="O231" s="130">
        <v>8</v>
      </c>
      <c r="P231" s="131">
        <v>0.3076923076923077</v>
      </c>
      <c r="Q231" s="127">
        <v>144</v>
      </c>
      <c r="R231" s="128">
        <v>167</v>
      </c>
      <c r="S231" s="130">
        <v>-23</v>
      </c>
      <c r="T231" s="131">
        <v>-0.13772455089820357</v>
      </c>
      <c r="V231" s="132">
        <v>0.0770520781398722</v>
      </c>
      <c r="W231" s="133">
        <v>0.04842524817939692</v>
      </c>
      <c r="X231" s="134">
        <v>0.028626829960475275</v>
      </c>
      <c r="Y231" s="132">
        <v>0.04935529644024924</v>
      </c>
      <c r="Z231" s="133">
        <v>0.050591189862373785</v>
      </c>
      <c r="AA231" s="134">
        <v>-0.0012358934221245454</v>
      </c>
    </row>
    <row r="232" spans="1:27" ht="14.25" outlineLevel="1">
      <c r="A232" s="508"/>
      <c r="B232" s="124"/>
      <c r="C232" s="125" t="s">
        <v>410</v>
      </c>
      <c r="E232" s="333" t="s">
        <v>411</v>
      </c>
      <c r="F232" s="127">
        <v>5477</v>
      </c>
      <c r="G232" s="128">
        <v>7189</v>
      </c>
      <c r="H232" s="129">
        <v>-0.23814160523021277</v>
      </c>
      <c r="I232" s="127">
        <v>38179</v>
      </c>
      <c r="J232" s="128">
        <v>56222</v>
      </c>
      <c r="K232" s="129">
        <v>-0.32092419337625844</v>
      </c>
      <c r="M232" s="127">
        <v>1</v>
      </c>
      <c r="N232" s="128">
        <v>0</v>
      </c>
      <c r="O232" s="130">
        <v>1</v>
      </c>
      <c r="P232" s="131" t="s">
        <v>63</v>
      </c>
      <c r="Q232" s="127">
        <v>29</v>
      </c>
      <c r="R232" s="128">
        <v>47</v>
      </c>
      <c r="S232" s="130">
        <v>-18</v>
      </c>
      <c r="T232" s="131">
        <v>-0.3829787234042553</v>
      </c>
      <c r="V232" s="132">
        <v>0.018258170531312765</v>
      </c>
      <c r="W232" s="133">
        <v>0</v>
      </c>
      <c r="X232" s="134">
        <v>0.018258170531312765</v>
      </c>
      <c r="Y232" s="132">
        <v>0.07595798737525865</v>
      </c>
      <c r="Z232" s="133">
        <v>0.08359716836825443</v>
      </c>
      <c r="AA232" s="134">
        <v>-0.007639180992995778</v>
      </c>
    </row>
    <row r="233" spans="1:27" ht="14.25" outlineLevel="1">
      <c r="A233" s="508"/>
      <c r="B233" s="124"/>
      <c r="C233" s="125" t="s">
        <v>412</v>
      </c>
      <c r="E233" s="333" t="s">
        <v>413</v>
      </c>
      <c r="F233" s="127">
        <v>4109</v>
      </c>
      <c r="G233" s="128">
        <v>6449</v>
      </c>
      <c r="H233" s="129">
        <v>-0.3628469530159715</v>
      </c>
      <c r="I233" s="127">
        <v>36844</v>
      </c>
      <c r="J233" s="128">
        <v>46827</v>
      </c>
      <c r="K233" s="129">
        <v>-0.2131889721741731</v>
      </c>
      <c r="M233" s="127">
        <v>22</v>
      </c>
      <c r="N233" s="128">
        <v>60</v>
      </c>
      <c r="O233" s="130">
        <v>-38</v>
      </c>
      <c r="P233" s="131">
        <v>-0.6333333333333333</v>
      </c>
      <c r="Q233" s="127">
        <v>277</v>
      </c>
      <c r="R233" s="128">
        <v>517</v>
      </c>
      <c r="S233" s="130">
        <v>-240</v>
      </c>
      <c r="T233" s="131">
        <v>-0.4642166344294004</v>
      </c>
      <c r="V233" s="132">
        <v>0.535410075444147</v>
      </c>
      <c r="W233" s="133">
        <v>0.9303768026050551</v>
      </c>
      <c r="X233" s="134">
        <v>-0.3949667271609081</v>
      </c>
      <c r="Y233" s="132">
        <v>0.7518184779068505</v>
      </c>
      <c r="Z233" s="133">
        <v>1.1040638947615689</v>
      </c>
      <c r="AA233" s="134">
        <v>-0.35224541685471833</v>
      </c>
    </row>
    <row r="234" spans="1:27" s="160" customFormat="1" ht="15" outlineLevel="1">
      <c r="A234" s="508"/>
      <c r="B234" s="124"/>
      <c r="C234" s="125" t="s">
        <v>414</v>
      </c>
      <c r="D234" s="42"/>
      <c r="E234" s="333" t="s">
        <v>415</v>
      </c>
      <c r="F234" s="127">
        <v>28270</v>
      </c>
      <c r="G234" s="128">
        <v>22974</v>
      </c>
      <c r="H234" s="129">
        <v>0.2305214590406548</v>
      </c>
      <c r="I234" s="127">
        <v>146141</v>
      </c>
      <c r="J234" s="128">
        <v>151462</v>
      </c>
      <c r="K234" s="129">
        <v>-0.03513092392811412</v>
      </c>
      <c r="L234" s="42"/>
      <c r="M234" s="127">
        <v>10</v>
      </c>
      <c r="N234" s="128">
        <v>4</v>
      </c>
      <c r="O234" s="130">
        <v>6</v>
      </c>
      <c r="P234" s="131" t="s">
        <v>213</v>
      </c>
      <c r="Q234" s="127">
        <v>58</v>
      </c>
      <c r="R234" s="128">
        <v>58</v>
      </c>
      <c r="S234" s="130">
        <v>0</v>
      </c>
      <c r="T234" s="131">
        <v>0</v>
      </c>
      <c r="U234" s="42"/>
      <c r="V234" s="132">
        <v>0.035373187124159884</v>
      </c>
      <c r="W234" s="133">
        <v>0.01741098633237573</v>
      </c>
      <c r="X234" s="134">
        <v>0.017962200791784153</v>
      </c>
      <c r="Y234" s="132">
        <v>0.039687698866163496</v>
      </c>
      <c r="Z234" s="133">
        <v>0.038293433336414405</v>
      </c>
      <c r="AA234" s="134">
        <v>0.0013942655297490905</v>
      </c>
    </row>
    <row r="235" spans="1:27" s="105" customFormat="1" ht="14.25" outlineLevel="2">
      <c r="A235" s="508"/>
      <c r="B235" s="341"/>
      <c r="C235" s="342" t="s">
        <v>416</v>
      </c>
      <c r="E235" s="343" t="s">
        <v>417</v>
      </c>
      <c r="F235" s="177">
        <v>129</v>
      </c>
      <c r="G235" s="107">
        <v>341</v>
      </c>
      <c r="H235" s="178">
        <v>-0.6217008797653959</v>
      </c>
      <c r="I235" s="177">
        <v>903</v>
      </c>
      <c r="J235" s="107">
        <v>2387</v>
      </c>
      <c r="K235" s="178">
        <v>-0.6217008797653959</v>
      </c>
      <c r="M235" s="177">
        <v>0</v>
      </c>
      <c r="N235" s="107">
        <v>0</v>
      </c>
      <c r="O235" s="109">
        <v>0</v>
      </c>
      <c r="P235" s="179" t="s">
        <v>63</v>
      </c>
      <c r="Q235" s="177">
        <v>0</v>
      </c>
      <c r="R235" s="107">
        <v>0</v>
      </c>
      <c r="S235" s="109">
        <v>0</v>
      </c>
      <c r="T235" s="179" t="s">
        <v>63</v>
      </c>
      <c r="V235" s="180">
        <v>0</v>
      </c>
      <c r="W235" s="112">
        <v>0</v>
      </c>
      <c r="X235" s="181">
        <v>0</v>
      </c>
      <c r="Y235" s="180">
        <v>0</v>
      </c>
      <c r="Z235" s="112">
        <v>0</v>
      </c>
      <c r="AA235" s="181">
        <v>0</v>
      </c>
    </row>
    <row r="236" spans="1:27" s="105" customFormat="1" ht="14.25" outlineLevel="2">
      <c r="A236" s="508"/>
      <c r="B236" s="341"/>
      <c r="C236" s="342" t="s">
        <v>418</v>
      </c>
      <c r="E236" s="343" t="s">
        <v>419</v>
      </c>
      <c r="F236" s="177">
        <v>216</v>
      </c>
      <c r="G236" s="107">
        <v>216</v>
      </c>
      <c r="H236" s="178">
        <v>0</v>
      </c>
      <c r="I236" s="177">
        <v>1512</v>
      </c>
      <c r="J236" s="107">
        <v>1512</v>
      </c>
      <c r="K236" s="178">
        <v>0</v>
      </c>
      <c r="M236" s="177">
        <v>0</v>
      </c>
      <c r="N236" s="107">
        <v>0</v>
      </c>
      <c r="O236" s="109">
        <v>0</v>
      </c>
      <c r="P236" s="179" t="s">
        <v>63</v>
      </c>
      <c r="Q236" s="177">
        <v>0</v>
      </c>
      <c r="R236" s="107">
        <v>0</v>
      </c>
      <c r="S236" s="109">
        <v>0</v>
      </c>
      <c r="T236" s="179" t="s">
        <v>63</v>
      </c>
      <c r="V236" s="180">
        <v>0</v>
      </c>
      <c r="W236" s="112">
        <v>0</v>
      </c>
      <c r="X236" s="181">
        <v>0</v>
      </c>
      <c r="Y236" s="180">
        <v>0</v>
      </c>
      <c r="Z236" s="112">
        <v>0</v>
      </c>
      <c r="AA236" s="181">
        <v>0</v>
      </c>
    </row>
    <row r="237" spans="1:27" s="105" customFormat="1" ht="14.25" outlineLevel="2">
      <c r="A237" s="508"/>
      <c r="B237" s="176"/>
      <c r="C237" s="342" t="s">
        <v>420</v>
      </c>
      <c r="E237" s="343" t="s">
        <v>421</v>
      </c>
      <c r="F237" s="177">
        <v>11</v>
      </c>
      <c r="G237" s="107">
        <v>83</v>
      </c>
      <c r="H237" s="178">
        <v>-0.8674698795180723</v>
      </c>
      <c r="I237" s="177">
        <v>77</v>
      </c>
      <c r="J237" s="107">
        <v>581</v>
      </c>
      <c r="K237" s="178">
        <v>-0.8674698795180723</v>
      </c>
      <c r="M237" s="177">
        <v>0</v>
      </c>
      <c r="N237" s="107">
        <v>0</v>
      </c>
      <c r="O237" s="109">
        <v>0</v>
      </c>
      <c r="P237" s="179" t="s">
        <v>63</v>
      </c>
      <c r="Q237" s="177">
        <v>0</v>
      </c>
      <c r="R237" s="107">
        <v>0</v>
      </c>
      <c r="S237" s="109">
        <v>0</v>
      </c>
      <c r="T237" s="179" t="s">
        <v>63</v>
      </c>
      <c r="V237" s="180">
        <v>0</v>
      </c>
      <c r="W237" s="112">
        <v>0</v>
      </c>
      <c r="X237" s="181">
        <v>0</v>
      </c>
      <c r="Y237" s="180">
        <v>0</v>
      </c>
      <c r="Z237" s="112">
        <v>0</v>
      </c>
      <c r="AA237" s="181">
        <v>0</v>
      </c>
    </row>
    <row r="238" spans="1:27" s="147" customFormat="1" ht="14.25" outlineLevel="2">
      <c r="A238" s="508"/>
      <c r="B238" s="176"/>
      <c r="C238" s="342" t="s">
        <v>422</v>
      </c>
      <c r="D238" s="105"/>
      <c r="E238" s="343" t="s">
        <v>423</v>
      </c>
      <c r="F238" s="177">
        <v>367</v>
      </c>
      <c r="G238" s="107">
        <v>367</v>
      </c>
      <c r="H238" s="178">
        <v>0</v>
      </c>
      <c r="I238" s="177">
        <v>2569</v>
      </c>
      <c r="J238" s="107">
        <v>2569</v>
      </c>
      <c r="K238" s="178">
        <v>0</v>
      </c>
      <c r="L238" s="105"/>
      <c r="M238" s="177">
        <v>0</v>
      </c>
      <c r="N238" s="107">
        <v>0</v>
      </c>
      <c r="O238" s="109">
        <v>0</v>
      </c>
      <c r="P238" s="179" t="s">
        <v>63</v>
      </c>
      <c r="Q238" s="177">
        <v>0</v>
      </c>
      <c r="R238" s="107">
        <v>0</v>
      </c>
      <c r="S238" s="109">
        <v>0</v>
      </c>
      <c r="T238" s="179" t="s">
        <v>63</v>
      </c>
      <c r="U238" s="105"/>
      <c r="V238" s="180">
        <v>0</v>
      </c>
      <c r="W238" s="112">
        <v>0</v>
      </c>
      <c r="X238" s="181">
        <v>0</v>
      </c>
      <c r="Y238" s="180">
        <v>0</v>
      </c>
      <c r="Z238" s="112">
        <v>0</v>
      </c>
      <c r="AA238" s="181">
        <v>0</v>
      </c>
    </row>
    <row r="239" spans="1:27" s="105" customFormat="1" ht="14.25" outlineLevel="2">
      <c r="A239" s="508"/>
      <c r="B239" s="176"/>
      <c r="C239" s="342" t="s">
        <v>424</v>
      </c>
      <c r="E239" s="343" t="s">
        <v>425</v>
      </c>
      <c r="F239" s="177">
        <v>720</v>
      </c>
      <c r="G239" s="107">
        <v>514</v>
      </c>
      <c r="H239" s="178">
        <v>0.4007782101167314</v>
      </c>
      <c r="I239" s="177">
        <v>3948</v>
      </c>
      <c r="J239" s="107">
        <v>4478</v>
      </c>
      <c r="K239" s="178">
        <v>-0.11835640911121037</v>
      </c>
      <c r="M239" s="177">
        <v>0</v>
      </c>
      <c r="N239" s="107">
        <v>0</v>
      </c>
      <c r="O239" s="109">
        <v>0</v>
      </c>
      <c r="P239" s="179" t="s">
        <v>63</v>
      </c>
      <c r="Q239" s="177">
        <v>0</v>
      </c>
      <c r="R239" s="107">
        <v>0</v>
      </c>
      <c r="S239" s="109">
        <v>0</v>
      </c>
      <c r="T239" s="179" t="s">
        <v>63</v>
      </c>
      <c r="V239" s="180">
        <v>0</v>
      </c>
      <c r="W239" s="112">
        <v>0</v>
      </c>
      <c r="X239" s="181">
        <v>0</v>
      </c>
      <c r="Y239" s="180">
        <v>0</v>
      </c>
      <c r="Z239" s="112">
        <v>0</v>
      </c>
      <c r="AA239" s="181">
        <v>0</v>
      </c>
    </row>
    <row r="240" spans="1:27" s="105" customFormat="1" ht="14.25" outlineLevel="2">
      <c r="A240" s="508"/>
      <c r="B240" s="176"/>
      <c r="C240" s="342" t="s">
        <v>426</v>
      </c>
      <c r="E240" s="343" t="s">
        <v>427</v>
      </c>
      <c r="F240" s="177">
        <v>12</v>
      </c>
      <c r="G240" s="107">
        <v>12</v>
      </c>
      <c r="H240" s="178">
        <v>0</v>
      </c>
      <c r="I240" s="177">
        <v>84</v>
      </c>
      <c r="J240" s="107">
        <v>84</v>
      </c>
      <c r="K240" s="178">
        <v>-1.1102230246251565E-16</v>
      </c>
      <c r="M240" s="177">
        <v>0</v>
      </c>
      <c r="N240" s="107">
        <v>0</v>
      </c>
      <c r="O240" s="109">
        <v>0</v>
      </c>
      <c r="P240" s="179" t="s">
        <v>63</v>
      </c>
      <c r="Q240" s="177">
        <v>0</v>
      </c>
      <c r="R240" s="107">
        <v>0</v>
      </c>
      <c r="S240" s="109">
        <v>0</v>
      </c>
      <c r="T240" s="179" t="s">
        <v>63</v>
      </c>
      <c r="V240" s="180">
        <v>0</v>
      </c>
      <c r="W240" s="112">
        <v>0</v>
      </c>
      <c r="X240" s="181">
        <v>0</v>
      </c>
      <c r="Y240" s="180">
        <v>0</v>
      </c>
      <c r="Z240" s="112">
        <v>0</v>
      </c>
      <c r="AA240" s="181">
        <v>0</v>
      </c>
    </row>
    <row r="241" spans="1:27" s="105" customFormat="1" ht="14.25" outlineLevel="2">
      <c r="A241" s="508"/>
      <c r="B241" s="176"/>
      <c r="C241" s="342" t="s">
        <v>428</v>
      </c>
      <c r="E241" s="343" t="s">
        <v>429</v>
      </c>
      <c r="F241" s="177">
        <v>44</v>
      </c>
      <c r="G241" s="107">
        <v>30</v>
      </c>
      <c r="H241" s="178">
        <v>0.46666666666666656</v>
      </c>
      <c r="I241" s="177">
        <v>308</v>
      </c>
      <c r="J241" s="107">
        <v>210</v>
      </c>
      <c r="K241" s="178">
        <v>0.4666666666666668</v>
      </c>
      <c r="M241" s="177">
        <v>0</v>
      </c>
      <c r="N241" s="107">
        <v>0</v>
      </c>
      <c r="O241" s="109">
        <v>0</v>
      </c>
      <c r="P241" s="179" t="s">
        <v>63</v>
      </c>
      <c r="Q241" s="177">
        <v>0</v>
      </c>
      <c r="R241" s="107">
        <v>0</v>
      </c>
      <c r="S241" s="109">
        <v>0</v>
      </c>
      <c r="T241" s="179" t="s">
        <v>63</v>
      </c>
      <c r="V241" s="180">
        <v>0</v>
      </c>
      <c r="W241" s="112">
        <v>0</v>
      </c>
      <c r="X241" s="181">
        <v>0</v>
      </c>
      <c r="Y241" s="180">
        <v>0</v>
      </c>
      <c r="Z241" s="112">
        <v>0</v>
      </c>
      <c r="AA241" s="181">
        <v>0</v>
      </c>
    </row>
    <row r="242" spans="1:27" s="105" customFormat="1" ht="14.25" outlineLevel="2">
      <c r="A242" s="508"/>
      <c r="B242" s="341"/>
      <c r="C242" s="342" t="s">
        <v>430</v>
      </c>
      <c r="E242" s="343" t="s">
        <v>431</v>
      </c>
      <c r="F242" s="177">
        <v>4</v>
      </c>
      <c r="G242" s="107">
        <v>4</v>
      </c>
      <c r="H242" s="178">
        <v>0</v>
      </c>
      <c r="I242" s="177">
        <v>28</v>
      </c>
      <c r="J242" s="107">
        <v>28</v>
      </c>
      <c r="K242" s="178">
        <v>0</v>
      </c>
      <c r="M242" s="177">
        <v>0</v>
      </c>
      <c r="N242" s="107">
        <v>0</v>
      </c>
      <c r="O242" s="109">
        <v>0</v>
      </c>
      <c r="P242" s="179" t="s">
        <v>63</v>
      </c>
      <c r="Q242" s="177">
        <v>0</v>
      </c>
      <c r="R242" s="107">
        <v>0</v>
      </c>
      <c r="S242" s="109">
        <v>0</v>
      </c>
      <c r="T242" s="179" t="s">
        <v>63</v>
      </c>
      <c r="V242" s="180">
        <v>0</v>
      </c>
      <c r="W242" s="112">
        <v>0</v>
      </c>
      <c r="X242" s="181">
        <v>0</v>
      </c>
      <c r="Y242" s="180">
        <v>0</v>
      </c>
      <c r="Z242" s="112">
        <v>0</v>
      </c>
      <c r="AA242" s="181">
        <v>0</v>
      </c>
    </row>
    <row r="243" spans="1:27" s="105" customFormat="1" ht="14.25" outlineLevel="2">
      <c r="A243" s="508"/>
      <c r="B243" s="341"/>
      <c r="C243" s="342" t="s">
        <v>432</v>
      </c>
      <c r="E243" s="343" t="s">
        <v>433</v>
      </c>
      <c r="F243" s="177">
        <v>150</v>
      </c>
      <c r="G243" s="107">
        <v>150</v>
      </c>
      <c r="H243" s="178">
        <v>0</v>
      </c>
      <c r="I243" s="177">
        <v>1050</v>
      </c>
      <c r="J243" s="107">
        <v>1050</v>
      </c>
      <c r="K243" s="178">
        <v>2.220446049250313E-16</v>
      </c>
      <c r="M243" s="177">
        <v>0</v>
      </c>
      <c r="N243" s="107">
        <v>0</v>
      </c>
      <c r="O243" s="109">
        <v>0</v>
      </c>
      <c r="P243" s="179" t="s">
        <v>63</v>
      </c>
      <c r="Q243" s="177">
        <v>0</v>
      </c>
      <c r="R243" s="107">
        <v>0</v>
      </c>
      <c r="S243" s="109">
        <v>0</v>
      </c>
      <c r="T243" s="179" t="s">
        <v>63</v>
      </c>
      <c r="V243" s="180">
        <v>0</v>
      </c>
      <c r="W243" s="112">
        <v>0</v>
      </c>
      <c r="X243" s="181">
        <v>0</v>
      </c>
      <c r="Y243" s="180">
        <v>0</v>
      </c>
      <c r="Z243" s="112">
        <v>0</v>
      </c>
      <c r="AA243" s="181">
        <v>0</v>
      </c>
    </row>
    <row r="244" spans="1:27" s="105" customFormat="1" ht="14.25" outlineLevel="2">
      <c r="A244" s="508"/>
      <c r="B244" s="176"/>
      <c r="C244" s="342" t="s">
        <v>434</v>
      </c>
      <c r="E244" s="343" t="s">
        <v>435</v>
      </c>
      <c r="F244" s="177">
        <v>486</v>
      </c>
      <c r="G244" s="107">
        <v>486</v>
      </c>
      <c r="H244" s="178">
        <v>0</v>
      </c>
      <c r="I244" s="177">
        <v>3402</v>
      </c>
      <c r="J244" s="107">
        <v>3402</v>
      </c>
      <c r="K244" s="178">
        <v>0</v>
      </c>
      <c r="M244" s="177">
        <v>0</v>
      </c>
      <c r="N244" s="107">
        <v>0</v>
      </c>
      <c r="O244" s="109">
        <v>0</v>
      </c>
      <c r="P244" s="179" t="s">
        <v>63</v>
      </c>
      <c r="Q244" s="177">
        <v>0</v>
      </c>
      <c r="R244" s="107">
        <v>0</v>
      </c>
      <c r="S244" s="109">
        <v>0</v>
      </c>
      <c r="T244" s="179" t="s">
        <v>63</v>
      </c>
      <c r="V244" s="180">
        <v>0</v>
      </c>
      <c r="W244" s="112">
        <v>0</v>
      </c>
      <c r="X244" s="181">
        <v>0</v>
      </c>
      <c r="Y244" s="180">
        <v>0</v>
      </c>
      <c r="Z244" s="112">
        <v>0</v>
      </c>
      <c r="AA244" s="181">
        <v>0</v>
      </c>
    </row>
    <row r="245" spans="1:27" s="105" customFormat="1" ht="14.25" outlineLevel="2">
      <c r="A245" s="508"/>
      <c r="B245" s="176"/>
      <c r="C245" s="342" t="s">
        <v>436</v>
      </c>
      <c r="E245" s="343" t="s">
        <v>437</v>
      </c>
      <c r="F245" s="177">
        <v>184</v>
      </c>
      <c r="G245" s="107">
        <v>208</v>
      </c>
      <c r="H245" s="178">
        <v>-0.11538461538461531</v>
      </c>
      <c r="I245" s="177">
        <v>1288</v>
      </c>
      <c r="J245" s="107">
        <v>1456</v>
      </c>
      <c r="K245" s="178">
        <v>-0.11538461538461531</v>
      </c>
      <c r="M245" s="177">
        <v>0</v>
      </c>
      <c r="N245" s="107">
        <v>0</v>
      </c>
      <c r="O245" s="109">
        <v>0</v>
      </c>
      <c r="P245" s="179" t="s">
        <v>63</v>
      </c>
      <c r="Q245" s="177">
        <v>0</v>
      </c>
      <c r="R245" s="107">
        <v>0</v>
      </c>
      <c r="S245" s="109">
        <v>0</v>
      </c>
      <c r="T245" s="179" t="s">
        <v>63</v>
      </c>
      <c r="V245" s="180">
        <v>0</v>
      </c>
      <c r="W245" s="112">
        <v>0</v>
      </c>
      <c r="X245" s="181">
        <v>0</v>
      </c>
      <c r="Y245" s="180">
        <v>0</v>
      </c>
      <c r="Z245" s="112">
        <v>0</v>
      </c>
      <c r="AA245" s="181">
        <v>0</v>
      </c>
    </row>
    <row r="246" spans="1:27" s="105" customFormat="1" ht="14.25" outlineLevel="2">
      <c r="A246" s="508"/>
      <c r="B246" s="341"/>
      <c r="C246" s="342" t="s">
        <v>438</v>
      </c>
      <c r="E246" s="343" t="s">
        <v>439</v>
      </c>
      <c r="F246" s="177">
        <v>267</v>
      </c>
      <c r="G246" s="107">
        <v>267</v>
      </c>
      <c r="H246" s="178">
        <v>0</v>
      </c>
      <c r="I246" s="177">
        <v>1869</v>
      </c>
      <c r="J246" s="107">
        <v>1869</v>
      </c>
      <c r="K246" s="178">
        <v>2.220446049250313E-16</v>
      </c>
      <c r="M246" s="177">
        <v>0</v>
      </c>
      <c r="N246" s="107">
        <v>0</v>
      </c>
      <c r="O246" s="109">
        <v>0</v>
      </c>
      <c r="P246" s="179" t="s">
        <v>63</v>
      </c>
      <c r="Q246" s="177">
        <v>0</v>
      </c>
      <c r="R246" s="107">
        <v>0</v>
      </c>
      <c r="S246" s="109">
        <v>0</v>
      </c>
      <c r="T246" s="179" t="s">
        <v>63</v>
      </c>
      <c r="V246" s="180">
        <v>0</v>
      </c>
      <c r="W246" s="112">
        <v>0</v>
      </c>
      <c r="X246" s="181">
        <v>0</v>
      </c>
      <c r="Y246" s="180">
        <v>0</v>
      </c>
      <c r="Z246" s="112">
        <v>0</v>
      </c>
      <c r="AA246" s="181">
        <v>0</v>
      </c>
    </row>
    <row r="247" spans="1:27" s="105" customFormat="1" ht="14.25" outlineLevel="2">
      <c r="A247" s="508"/>
      <c r="B247" s="176"/>
      <c r="C247" s="342" t="s">
        <v>440</v>
      </c>
      <c r="E247" s="106" t="s">
        <v>441</v>
      </c>
      <c r="F247" s="177">
        <v>116</v>
      </c>
      <c r="G247" s="107">
        <v>16</v>
      </c>
      <c r="H247" s="178" t="s">
        <v>213</v>
      </c>
      <c r="I247" s="177">
        <v>812</v>
      </c>
      <c r="J247" s="107">
        <v>112</v>
      </c>
      <c r="K247" s="178" t="s">
        <v>213</v>
      </c>
      <c r="M247" s="177">
        <v>0</v>
      </c>
      <c r="N247" s="107">
        <v>0</v>
      </c>
      <c r="O247" s="109">
        <v>0</v>
      </c>
      <c r="P247" s="179" t="s">
        <v>63</v>
      </c>
      <c r="Q247" s="177">
        <v>0</v>
      </c>
      <c r="R247" s="107">
        <v>0</v>
      </c>
      <c r="S247" s="109">
        <v>0</v>
      </c>
      <c r="T247" s="179" t="s">
        <v>63</v>
      </c>
      <c r="V247" s="180">
        <v>0</v>
      </c>
      <c r="W247" s="112">
        <v>0</v>
      </c>
      <c r="X247" s="181">
        <v>0</v>
      </c>
      <c r="Y247" s="180">
        <v>0</v>
      </c>
      <c r="Z247" s="112">
        <v>0</v>
      </c>
      <c r="AA247" s="181">
        <v>0</v>
      </c>
    </row>
    <row r="248" spans="1:27" s="105" customFormat="1" ht="14.25" outlineLevel="2">
      <c r="A248" s="508"/>
      <c r="B248" s="341"/>
      <c r="C248" s="342" t="s">
        <v>442</v>
      </c>
      <c r="E248" s="343" t="s">
        <v>443</v>
      </c>
      <c r="F248" s="177">
        <v>9896</v>
      </c>
      <c r="G248" s="107">
        <v>7418</v>
      </c>
      <c r="H248" s="178">
        <v>0.3340523052035591</v>
      </c>
      <c r="I248" s="177">
        <v>56152</v>
      </c>
      <c r="J248" s="107">
        <v>105881</v>
      </c>
      <c r="K248" s="178">
        <v>-0.4696687791010663</v>
      </c>
      <c r="M248" s="177">
        <v>0</v>
      </c>
      <c r="N248" s="107">
        <v>0</v>
      </c>
      <c r="O248" s="109">
        <v>0</v>
      </c>
      <c r="P248" s="179" t="s">
        <v>63</v>
      </c>
      <c r="Q248" s="177">
        <v>0</v>
      </c>
      <c r="R248" s="107">
        <v>0</v>
      </c>
      <c r="S248" s="109">
        <v>0</v>
      </c>
      <c r="T248" s="179" t="s">
        <v>63</v>
      </c>
      <c r="V248" s="180">
        <v>0</v>
      </c>
      <c r="W248" s="112">
        <v>0</v>
      </c>
      <c r="X248" s="181">
        <v>0</v>
      </c>
      <c r="Y248" s="180">
        <v>0</v>
      </c>
      <c r="Z248" s="112">
        <v>0</v>
      </c>
      <c r="AA248" s="181">
        <v>0</v>
      </c>
    </row>
    <row r="249" spans="1:27" s="105" customFormat="1" ht="14.25" outlineLevel="2">
      <c r="A249" s="508"/>
      <c r="B249" s="345"/>
      <c r="C249" s="342" t="s">
        <v>444</v>
      </c>
      <c r="D249" s="176"/>
      <c r="E249" s="343" t="s">
        <v>445</v>
      </c>
      <c r="F249" s="177">
        <v>283</v>
      </c>
      <c r="G249" s="107">
        <v>283</v>
      </c>
      <c r="H249" s="178">
        <v>0</v>
      </c>
      <c r="I249" s="177">
        <v>1981</v>
      </c>
      <c r="J249" s="107">
        <v>1981</v>
      </c>
      <c r="K249" s="178">
        <v>0</v>
      </c>
      <c r="M249" s="177">
        <v>0</v>
      </c>
      <c r="N249" s="107">
        <v>0</v>
      </c>
      <c r="O249" s="109">
        <v>0</v>
      </c>
      <c r="P249" s="179" t="s">
        <v>63</v>
      </c>
      <c r="Q249" s="177">
        <v>0</v>
      </c>
      <c r="R249" s="107">
        <v>0</v>
      </c>
      <c r="S249" s="109">
        <v>0</v>
      </c>
      <c r="T249" s="179" t="s">
        <v>63</v>
      </c>
      <c r="V249" s="180">
        <v>0</v>
      </c>
      <c r="W249" s="112">
        <v>0</v>
      </c>
      <c r="X249" s="181">
        <v>0</v>
      </c>
      <c r="Y249" s="180">
        <v>0</v>
      </c>
      <c r="Z249" s="112">
        <v>0</v>
      </c>
      <c r="AA249" s="181">
        <v>0</v>
      </c>
    </row>
    <row r="250" spans="1:27" s="105" customFormat="1" ht="14.25" outlineLevel="2">
      <c r="A250" s="508"/>
      <c r="B250" s="345"/>
      <c r="C250" s="342" t="s">
        <v>446</v>
      </c>
      <c r="D250" s="147"/>
      <c r="E250" s="343" t="s">
        <v>447</v>
      </c>
      <c r="F250" s="177">
        <v>13518</v>
      </c>
      <c r="G250" s="107">
        <v>11402</v>
      </c>
      <c r="H250" s="178">
        <v>0.18558147693387128</v>
      </c>
      <c r="I250" s="177">
        <v>72678</v>
      </c>
      <c r="J250" s="107">
        <v>71772</v>
      </c>
      <c r="K250" s="178">
        <v>0.012623307139274287</v>
      </c>
      <c r="M250" s="177">
        <v>0</v>
      </c>
      <c r="N250" s="107">
        <v>0</v>
      </c>
      <c r="O250" s="109">
        <v>0</v>
      </c>
      <c r="P250" s="179" t="s">
        <v>63</v>
      </c>
      <c r="Q250" s="177">
        <v>0</v>
      </c>
      <c r="R250" s="107">
        <v>0</v>
      </c>
      <c r="S250" s="109">
        <v>0</v>
      </c>
      <c r="T250" s="179" t="s">
        <v>63</v>
      </c>
      <c r="V250" s="180">
        <v>0</v>
      </c>
      <c r="W250" s="112">
        <v>0</v>
      </c>
      <c r="X250" s="181">
        <v>0</v>
      </c>
      <c r="Y250" s="180">
        <v>0</v>
      </c>
      <c r="Z250" s="112">
        <v>0</v>
      </c>
      <c r="AA250" s="181">
        <v>0</v>
      </c>
    </row>
    <row r="251" spans="1:27" s="105" customFormat="1" ht="14.25" outlineLevel="2">
      <c r="A251" s="508"/>
      <c r="B251" s="345"/>
      <c r="C251" s="342" t="s">
        <v>448</v>
      </c>
      <c r="D251" s="176"/>
      <c r="E251" s="343" t="s">
        <v>449</v>
      </c>
      <c r="F251" s="177">
        <v>8</v>
      </c>
      <c r="G251" s="107">
        <v>8</v>
      </c>
      <c r="H251" s="178">
        <v>0</v>
      </c>
      <c r="I251" s="177">
        <v>56</v>
      </c>
      <c r="J251" s="107">
        <v>56</v>
      </c>
      <c r="K251" s="178">
        <v>0</v>
      </c>
      <c r="M251" s="177">
        <v>0</v>
      </c>
      <c r="N251" s="107">
        <v>0</v>
      </c>
      <c r="O251" s="109">
        <v>0</v>
      </c>
      <c r="P251" s="179" t="s">
        <v>63</v>
      </c>
      <c r="Q251" s="177">
        <v>0</v>
      </c>
      <c r="R251" s="107">
        <v>0</v>
      </c>
      <c r="S251" s="109">
        <v>0</v>
      </c>
      <c r="T251" s="179" t="s">
        <v>63</v>
      </c>
      <c r="V251" s="180">
        <v>0</v>
      </c>
      <c r="W251" s="112">
        <v>0</v>
      </c>
      <c r="X251" s="181">
        <v>0</v>
      </c>
      <c r="Y251" s="180">
        <v>0</v>
      </c>
      <c r="Z251" s="112">
        <v>0</v>
      </c>
      <c r="AA251" s="181">
        <v>0</v>
      </c>
    </row>
    <row r="252" spans="1:27" s="105" customFormat="1" ht="14.25" outlineLevel="2">
      <c r="A252" s="508"/>
      <c r="B252" s="176"/>
      <c r="C252" s="342" t="s">
        <v>450</v>
      </c>
      <c r="E252" s="106" t="s">
        <v>451</v>
      </c>
      <c r="F252" s="177">
        <v>6</v>
      </c>
      <c r="G252" s="107">
        <v>6</v>
      </c>
      <c r="H252" s="178">
        <v>0</v>
      </c>
      <c r="I252" s="177">
        <v>42</v>
      </c>
      <c r="J252" s="107">
        <v>42</v>
      </c>
      <c r="K252" s="178">
        <v>-1.1102230246251565E-16</v>
      </c>
      <c r="M252" s="177">
        <v>0</v>
      </c>
      <c r="N252" s="107">
        <v>0</v>
      </c>
      <c r="O252" s="109">
        <v>0</v>
      </c>
      <c r="P252" s="179" t="s">
        <v>63</v>
      </c>
      <c r="Q252" s="177">
        <v>0</v>
      </c>
      <c r="R252" s="107">
        <v>0</v>
      </c>
      <c r="S252" s="109">
        <v>0</v>
      </c>
      <c r="T252" s="179" t="s">
        <v>63</v>
      </c>
      <c r="V252" s="180">
        <v>0</v>
      </c>
      <c r="W252" s="112">
        <v>0</v>
      </c>
      <c r="X252" s="181">
        <v>0</v>
      </c>
      <c r="Y252" s="180">
        <v>0</v>
      </c>
      <c r="Z252" s="112">
        <v>0</v>
      </c>
      <c r="AA252" s="181">
        <v>0</v>
      </c>
    </row>
    <row r="253" spans="1:27" s="105" customFormat="1" ht="14.25" outlineLevel="2">
      <c r="A253" s="508"/>
      <c r="B253" s="341"/>
      <c r="C253" s="342" t="s">
        <v>452</v>
      </c>
      <c r="E253" s="357" t="s">
        <v>453</v>
      </c>
      <c r="F253" s="177">
        <v>417</v>
      </c>
      <c r="G253" s="107">
        <v>400</v>
      </c>
      <c r="H253" s="178">
        <v>0.0425</v>
      </c>
      <c r="I253" s="177">
        <v>2916</v>
      </c>
      <c r="J253" s="107">
        <v>2800</v>
      </c>
      <c r="K253" s="178">
        <v>0.04142857142857137</v>
      </c>
      <c r="M253" s="177">
        <v>0</v>
      </c>
      <c r="N253" s="107">
        <v>0</v>
      </c>
      <c r="O253" s="109">
        <v>0</v>
      </c>
      <c r="P253" s="179" t="s">
        <v>63</v>
      </c>
      <c r="Q253" s="177">
        <v>0</v>
      </c>
      <c r="R253" s="107">
        <v>0</v>
      </c>
      <c r="S253" s="109">
        <v>0</v>
      </c>
      <c r="T253" s="179" t="s">
        <v>63</v>
      </c>
      <c r="V253" s="180">
        <v>0</v>
      </c>
      <c r="W253" s="112">
        <v>0</v>
      </c>
      <c r="X253" s="181">
        <v>0</v>
      </c>
      <c r="Y253" s="180">
        <v>0</v>
      </c>
      <c r="Z253" s="112">
        <v>0</v>
      </c>
      <c r="AA253" s="181">
        <v>0</v>
      </c>
    </row>
    <row r="254" spans="1:27" s="147" customFormat="1" ht="14.25" outlineLevel="2">
      <c r="A254" s="508"/>
      <c r="B254" s="345"/>
      <c r="C254" s="342" t="s">
        <v>454</v>
      </c>
      <c r="D254" s="105"/>
      <c r="E254" s="343" t="s">
        <v>455</v>
      </c>
      <c r="F254" s="177">
        <v>51749</v>
      </c>
      <c r="G254" s="107">
        <v>43407</v>
      </c>
      <c r="H254" s="178">
        <v>0.19218098463381472</v>
      </c>
      <c r="I254" s="177">
        <v>279164</v>
      </c>
      <c r="J254" s="107">
        <v>355679</v>
      </c>
      <c r="K254" s="178">
        <v>-0.21512374922331656</v>
      </c>
      <c r="L254" s="105"/>
      <c r="M254" s="177">
        <v>0</v>
      </c>
      <c r="N254" s="107">
        <v>0</v>
      </c>
      <c r="O254" s="109">
        <v>0</v>
      </c>
      <c r="P254" s="179" t="s">
        <v>63</v>
      </c>
      <c r="Q254" s="177">
        <v>0</v>
      </c>
      <c r="R254" s="107">
        <v>0</v>
      </c>
      <c r="S254" s="109">
        <v>0</v>
      </c>
      <c r="T254" s="179" t="s">
        <v>63</v>
      </c>
      <c r="U254" s="105"/>
      <c r="V254" s="180">
        <v>0</v>
      </c>
      <c r="W254" s="112">
        <v>0</v>
      </c>
      <c r="X254" s="181">
        <v>0</v>
      </c>
      <c r="Y254" s="180">
        <v>0</v>
      </c>
      <c r="Z254" s="112">
        <v>0</v>
      </c>
      <c r="AA254" s="181">
        <v>0</v>
      </c>
    </row>
    <row r="255" spans="1:27" s="105" customFormat="1" ht="14.25" outlineLevel="2">
      <c r="A255" s="508"/>
      <c r="B255" s="345"/>
      <c r="C255" s="342" t="s">
        <v>456</v>
      </c>
      <c r="D255" s="147"/>
      <c r="E255" s="343" t="s">
        <v>457</v>
      </c>
      <c r="F255" s="177">
        <v>6</v>
      </c>
      <c r="G255" s="107">
        <v>6</v>
      </c>
      <c r="H255" s="178">
        <v>0</v>
      </c>
      <c r="I255" s="177">
        <v>42</v>
      </c>
      <c r="J255" s="107">
        <v>42</v>
      </c>
      <c r="K255" s="178">
        <v>-1.1102230246251565E-16</v>
      </c>
      <c r="M255" s="177">
        <v>0</v>
      </c>
      <c r="N255" s="107">
        <v>0</v>
      </c>
      <c r="O255" s="109">
        <v>0</v>
      </c>
      <c r="P255" s="179" t="s">
        <v>63</v>
      </c>
      <c r="Q255" s="177">
        <v>0</v>
      </c>
      <c r="R255" s="107">
        <v>0</v>
      </c>
      <c r="S255" s="109">
        <v>0</v>
      </c>
      <c r="T255" s="179" t="s">
        <v>63</v>
      </c>
      <c r="V255" s="180">
        <v>0</v>
      </c>
      <c r="W255" s="112">
        <v>0</v>
      </c>
      <c r="X255" s="181">
        <v>0</v>
      </c>
      <c r="Y255" s="180">
        <v>0</v>
      </c>
      <c r="Z255" s="112">
        <v>0</v>
      </c>
      <c r="AA255" s="181">
        <v>0</v>
      </c>
    </row>
    <row r="256" spans="1:27" s="147" customFormat="1" ht="14.25" outlineLevel="2">
      <c r="A256" s="508"/>
      <c r="B256" s="345"/>
      <c r="C256" s="342" t="s">
        <v>458</v>
      </c>
      <c r="D256" s="105"/>
      <c r="E256" s="343" t="s">
        <v>459</v>
      </c>
      <c r="F256" s="177">
        <v>6</v>
      </c>
      <c r="G256" s="107">
        <v>6</v>
      </c>
      <c r="H256" s="178">
        <v>0</v>
      </c>
      <c r="I256" s="177">
        <v>42</v>
      </c>
      <c r="J256" s="107">
        <v>42</v>
      </c>
      <c r="K256" s="178">
        <v>-1.1102230246251565E-16</v>
      </c>
      <c r="L256" s="105"/>
      <c r="M256" s="177">
        <v>0</v>
      </c>
      <c r="N256" s="107">
        <v>0</v>
      </c>
      <c r="O256" s="109">
        <v>0</v>
      </c>
      <c r="P256" s="179" t="s">
        <v>63</v>
      </c>
      <c r="Q256" s="177">
        <v>0</v>
      </c>
      <c r="R256" s="107">
        <v>0</v>
      </c>
      <c r="S256" s="109">
        <v>0</v>
      </c>
      <c r="T256" s="179" t="s">
        <v>63</v>
      </c>
      <c r="U256" s="105"/>
      <c r="V256" s="180">
        <v>0</v>
      </c>
      <c r="W256" s="112">
        <v>0</v>
      </c>
      <c r="X256" s="181">
        <v>0</v>
      </c>
      <c r="Y256" s="180">
        <v>0</v>
      </c>
      <c r="Z256" s="112">
        <v>0</v>
      </c>
      <c r="AA256" s="181">
        <v>0</v>
      </c>
    </row>
    <row r="257" spans="1:27" s="105" customFormat="1" ht="14.25" outlineLevel="2">
      <c r="A257" s="508"/>
      <c r="B257" s="345"/>
      <c r="C257" s="342" t="s">
        <v>460</v>
      </c>
      <c r="D257" s="176"/>
      <c r="E257" s="343" t="s">
        <v>461</v>
      </c>
      <c r="F257" s="177">
        <v>7623</v>
      </c>
      <c r="G257" s="107">
        <v>6290</v>
      </c>
      <c r="H257" s="178">
        <v>0.21192368839427678</v>
      </c>
      <c r="I257" s="177">
        <v>40738</v>
      </c>
      <c r="J257" s="107">
        <v>47874</v>
      </c>
      <c r="K257" s="178">
        <v>-0.14905794376906034</v>
      </c>
      <c r="M257" s="177">
        <v>0</v>
      </c>
      <c r="N257" s="107">
        <v>0</v>
      </c>
      <c r="O257" s="109">
        <v>0</v>
      </c>
      <c r="P257" s="179" t="s">
        <v>63</v>
      </c>
      <c r="Q257" s="177">
        <v>0</v>
      </c>
      <c r="R257" s="107">
        <v>0</v>
      </c>
      <c r="S257" s="109">
        <v>0</v>
      </c>
      <c r="T257" s="179" t="s">
        <v>63</v>
      </c>
      <c r="V257" s="180">
        <v>0</v>
      </c>
      <c r="W257" s="112">
        <v>0</v>
      </c>
      <c r="X257" s="181">
        <v>0</v>
      </c>
      <c r="Y257" s="180">
        <v>0</v>
      </c>
      <c r="Z257" s="112">
        <v>0</v>
      </c>
      <c r="AA257" s="181">
        <v>0</v>
      </c>
    </row>
    <row r="258" spans="1:30" s="147" customFormat="1" ht="14.25" outlineLevel="1">
      <c r="A258" s="508"/>
      <c r="B258" s="358"/>
      <c r="C258" s="359" t="s">
        <v>216</v>
      </c>
      <c r="D258" s="341"/>
      <c r="E258" s="354" t="s">
        <v>327</v>
      </c>
      <c r="F258" s="360">
        <v>86218</v>
      </c>
      <c r="G258" s="150">
        <v>71920</v>
      </c>
      <c r="H258" s="361">
        <v>0.19880422691879862</v>
      </c>
      <c r="I258" s="360">
        <v>471661</v>
      </c>
      <c r="J258" s="150">
        <v>605907</v>
      </c>
      <c r="K258" s="361">
        <v>-0.2215620549028151</v>
      </c>
      <c r="M258" s="360">
        <v>0</v>
      </c>
      <c r="N258" s="150">
        <v>0</v>
      </c>
      <c r="O258" s="152">
        <v>0</v>
      </c>
      <c r="P258" s="362">
        <v>0</v>
      </c>
      <c r="Q258" s="360">
        <v>0</v>
      </c>
      <c r="R258" s="150">
        <v>0</v>
      </c>
      <c r="S258" s="152">
        <v>0</v>
      </c>
      <c r="T258" s="362">
        <v>0</v>
      </c>
      <c r="V258" s="363">
        <v>0</v>
      </c>
      <c r="W258" s="154">
        <v>0</v>
      </c>
      <c r="X258" s="364">
        <v>0</v>
      </c>
      <c r="Y258" s="363">
        <v>0</v>
      </c>
      <c r="Z258" s="154">
        <v>0</v>
      </c>
      <c r="AA258" s="364">
        <v>0</v>
      </c>
      <c r="AB258" s="365"/>
      <c r="AC258" s="365"/>
      <c r="AD258" s="365"/>
    </row>
    <row r="259" spans="1:30" s="160" customFormat="1" ht="15">
      <c r="A259" s="508"/>
      <c r="B259" s="303"/>
      <c r="C259" s="193" t="s">
        <v>462</v>
      </c>
      <c r="E259" s="194" t="s">
        <v>463</v>
      </c>
      <c r="F259" s="195">
        <v>639712</v>
      </c>
      <c r="G259" s="196">
        <v>673246</v>
      </c>
      <c r="H259" s="197">
        <v>-0.04980943072814392</v>
      </c>
      <c r="I259" s="195">
        <v>3839939</v>
      </c>
      <c r="J259" s="196">
        <v>4747706</v>
      </c>
      <c r="K259" s="197">
        <v>-0.19120118221305182</v>
      </c>
      <c r="M259" s="195">
        <v>224</v>
      </c>
      <c r="N259" s="196">
        <v>379</v>
      </c>
      <c r="O259" s="198">
        <v>-155</v>
      </c>
      <c r="P259" s="199">
        <v>-0.40897097625329815</v>
      </c>
      <c r="Q259" s="195">
        <v>1519</v>
      </c>
      <c r="R259" s="196">
        <v>2201</v>
      </c>
      <c r="S259" s="198">
        <v>-682</v>
      </c>
      <c r="T259" s="199">
        <v>-0.3098591549295775</v>
      </c>
      <c r="V259" s="200">
        <v>0.03501575709069081</v>
      </c>
      <c r="W259" s="201">
        <v>0.056294430267688184</v>
      </c>
      <c r="X259" s="202">
        <v>-0.021278673176997373</v>
      </c>
      <c r="Y259" s="200">
        <v>0.03955792006070929</v>
      </c>
      <c r="Z259" s="201">
        <v>0.046359231173960645</v>
      </c>
      <c r="AA259" s="202">
        <v>-0.006801311113251357</v>
      </c>
      <c r="AB259" s="366"/>
      <c r="AC259" s="366"/>
      <c r="AD259" s="366"/>
    </row>
    <row r="260" spans="1:30" s="160" customFormat="1" ht="15">
      <c r="A260" s="509"/>
      <c r="B260" s="367"/>
      <c r="C260" s="367"/>
      <c r="E260" s="194"/>
      <c r="F260" s="196"/>
      <c r="G260" s="196"/>
      <c r="H260" s="292"/>
      <c r="I260" s="196"/>
      <c r="J260" s="196"/>
      <c r="K260" s="292"/>
      <c r="M260" s="196"/>
      <c r="N260" s="196"/>
      <c r="O260" s="198"/>
      <c r="P260" s="295"/>
      <c r="Q260" s="196"/>
      <c r="R260" s="196"/>
      <c r="S260" s="198"/>
      <c r="T260" s="295"/>
      <c r="V260" s="201"/>
      <c r="W260" s="201"/>
      <c r="X260" s="299"/>
      <c r="Y260" s="201"/>
      <c r="Z260" s="201"/>
      <c r="AA260" s="299"/>
      <c r="AB260" s="366"/>
      <c r="AC260" s="366"/>
      <c r="AD260" s="366"/>
    </row>
    <row r="261" spans="1:30" s="90" customFormat="1" ht="15.75">
      <c r="A261" s="304"/>
      <c r="B261" s="305" t="s">
        <v>464</v>
      </c>
      <c r="C261" s="305"/>
      <c r="E261" s="260" t="s">
        <v>465</v>
      </c>
      <c r="F261" s="306">
        <v>2247174</v>
      </c>
      <c r="G261" s="368">
        <v>1893994</v>
      </c>
      <c r="H261" s="369">
        <v>0.18647366359133155</v>
      </c>
      <c r="I261" s="370">
        <v>14565839.000000002</v>
      </c>
      <c r="J261" s="368">
        <v>14268880</v>
      </c>
      <c r="K261" s="369">
        <v>0.02081165445360833</v>
      </c>
      <c r="M261" s="370">
        <v>20924</v>
      </c>
      <c r="N261" s="368">
        <v>18632</v>
      </c>
      <c r="O261" s="371">
        <v>2292</v>
      </c>
      <c r="P261" s="372">
        <v>0.12301416917131824</v>
      </c>
      <c r="Q261" s="370">
        <v>115112</v>
      </c>
      <c r="R261" s="368">
        <v>128308</v>
      </c>
      <c r="S261" s="371">
        <v>-13196</v>
      </c>
      <c r="T261" s="372">
        <v>-0.10284627614801878</v>
      </c>
      <c r="V261" s="373">
        <v>0.931125048616618</v>
      </c>
      <c r="W261" s="374">
        <v>0.9837412367726615</v>
      </c>
      <c r="X261" s="375">
        <v>-0.05261618815604341</v>
      </c>
      <c r="Y261" s="373">
        <v>0.7902874664480364</v>
      </c>
      <c r="Z261" s="374">
        <v>0.8992156357051149</v>
      </c>
      <c r="AA261" s="375">
        <v>-0.10892816925707849</v>
      </c>
      <c r="AB261" s="376"/>
      <c r="AC261" s="376"/>
      <c r="AD261" s="376"/>
    </row>
    <row r="262" spans="1:30" s="90" customFormat="1" ht="15.75">
      <c r="A262" s="377"/>
      <c r="B262" s="377"/>
      <c r="C262" s="377"/>
      <c r="E262" s="378"/>
      <c r="F262" s="379"/>
      <c r="G262" s="379"/>
      <c r="H262" s="380"/>
      <c r="I262" s="379"/>
      <c r="J262" s="379"/>
      <c r="K262" s="380"/>
      <c r="M262" s="379"/>
      <c r="N262" s="379"/>
      <c r="O262" s="381"/>
      <c r="P262" s="382"/>
      <c r="Q262" s="379"/>
      <c r="R262" s="379"/>
      <c r="S262" s="381"/>
      <c r="T262" s="382"/>
      <c r="V262" s="383"/>
      <c r="W262" s="383"/>
      <c r="X262" s="384"/>
      <c r="Y262" s="383"/>
      <c r="Z262" s="383"/>
      <c r="AA262" s="384"/>
      <c r="AB262" s="376"/>
      <c r="AC262" s="376"/>
      <c r="AD262" s="376"/>
    </row>
    <row r="263" spans="1:30" ht="12.75" customHeight="1">
      <c r="A263" s="58"/>
      <c r="B263" s="58"/>
      <c r="C263" s="58"/>
      <c r="E263" s="148"/>
      <c r="F263" s="128"/>
      <c r="G263" s="128"/>
      <c r="H263" s="325"/>
      <c r="I263" s="128"/>
      <c r="J263" s="128"/>
      <c r="K263" s="325"/>
      <c r="M263" s="128"/>
      <c r="N263" s="128"/>
      <c r="O263" s="130"/>
      <c r="P263" s="326"/>
      <c r="Q263" s="128"/>
      <c r="R263" s="128"/>
      <c r="S263" s="130"/>
      <c r="T263" s="326"/>
      <c r="V263" s="133"/>
      <c r="W263" s="133"/>
      <c r="X263" s="337"/>
      <c r="Y263" s="133"/>
      <c r="Z263" s="133"/>
      <c r="AA263" s="337"/>
      <c r="AB263" s="385"/>
      <c r="AC263" s="385"/>
      <c r="AD263" s="385"/>
    </row>
    <row r="264" spans="1:27" s="160" customFormat="1" ht="15" outlineLevel="1">
      <c r="A264" s="493"/>
      <c r="B264" s="367"/>
      <c r="C264" s="386" t="s">
        <v>466</v>
      </c>
      <c r="D264" s="99"/>
      <c r="E264" s="58"/>
      <c r="F264" s="116">
        <v>140002</v>
      </c>
      <c r="G264" s="117">
        <v>149515</v>
      </c>
      <c r="H264" s="118">
        <v>-0.0636257231715881</v>
      </c>
      <c r="I264" s="116">
        <v>861022</v>
      </c>
      <c r="J264" s="117">
        <v>1032522</v>
      </c>
      <c r="K264" s="118">
        <v>-0.16609815577779452</v>
      </c>
      <c r="L264" s="42"/>
      <c r="M264" s="116"/>
      <c r="N264" s="117"/>
      <c r="O264" s="157"/>
      <c r="P264" s="120"/>
      <c r="Q264" s="116"/>
      <c r="R264" s="117"/>
      <c r="S264" s="157">
        <v>0</v>
      </c>
      <c r="T264" s="120"/>
      <c r="U264" s="42"/>
      <c r="V264" s="121"/>
      <c r="W264" s="122"/>
      <c r="X264" s="123"/>
      <c r="Y264" s="121"/>
      <c r="Z264" s="122"/>
      <c r="AA264" s="123"/>
    </row>
    <row r="265" spans="1:27" ht="14.25" outlineLevel="1">
      <c r="A265" s="494"/>
      <c r="B265" s="58"/>
      <c r="C265" s="387" t="s">
        <v>467</v>
      </c>
      <c r="D265" s="99"/>
      <c r="F265" s="388">
        <v>998062</v>
      </c>
      <c r="G265" s="389">
        <v>1136539</v>
      </c>
      <c r="H265" s="390">
        <v>-0.12184095750343804</v>
      </c>
      <c r="I265" s="388">
        <v>5814985</v>
      </c>
      <c r="J265" s="389">
        <v>8550722</v>
      </c>
      <c r="K265" s="390">
        <v>-0.3199422224228551</v>
      </c>
      <c r="L265" s="99"/>
      <c r="M265" s="388"/>
      <c r="N265" s="389"/>
      <c r="O265" s="391"/>
      <c r="P265" s="392"/>
      <c r="Q265" s="388"/>
      <c r="R265" s="389"/>
      <c r="S265" s="391">
        <v>0</v>
      </c>
      <c r="T265" s="392"/>
      <c r="U265" s="99"/>
      <c r="V265" s="393"/>
      <c r="W265" s="394"/>
      <c r="X265" s="395"/>
      <c r="Y265" s="393"/>
      <c r="Z265" s="394"/>
      <c r="AA265" s="395"/>
    </row>
    <row r="266" spans="1:27" s="90" customFormat="1" ht="15.75">
      <c r="A266" s="304"/>
      <c r="B266" s="305" t="s">
        <v>468</v>
      </c>
      <c r="C266" s="305"/>
      <c r="E266" s="260"/>
      <c r="F266" s="396">
        <v>1138064</v>
      </c>
      <c r="G266" s="397">
        <v>1286054</v>
      </c>
      <c r="H266" s="398">
        <v>-0.1150729285084452</v>
      </c>
      <c r="I266" s="396">
        <v>6676007</v>
      </c>
      <c r="J266" s="397">
        <v>9583244</v>
      </c>
      <c r="K266" s="398">
        <v>-0.30336668877469886</v>
      </c>
      <c r="L266" s="81"/>
      <c r="M266" s="396">
        <v>0</v>
      </c>
      <c r="N266" s="397">
        <v>0</v>
      </c>
      <c r="O266" s="399">
        <v>0</v>
      </c>
      <c r="P266" s="400" t="s">
        <v>63</v>
      </c>
      <c r="Q266" s="396">
        <v>0</v>
      </c>
      <c r="R266" s="397">
        <v>0</v>
      </c>
      <c r="S266" s="399">
        <v>0</v>
      </c>
      <c r="T266" s="400" t="s">
        <v>63</v>
      </c>
      <c r="U266" s="81"/>
      <c r="V266" s="401">
        <v>0</v>
      </c>
      <c r="W266" s="402">
        <v>0</v>
      </c>
      <c r="X266" s="403">
        <v>0</v>
      </c>
      <c r="Y266" s="401">
        <v>0</v>
      </c>
      <c r="Z266" s="402">
        <v>0</v>
      </c>
      <c r="AA266" s="403">
        <v>0</v>
      </c>
    </row>
    <row r="267" spans="1:27" ht="12.75" customHeight="1" thickBot="1">
      <c r="A267" s="58"/>
      <c r="B267" s="42"/>
      <c r="C267" s="58"/>
      <c r="F267" s="404"/>
      <c r="G267" s="128"/>
      <c r="H267" s="325"/>
      <c r="I267" s="128"/>
      <c r="J267" s="128"/>
      <c r="K267" s="325" t="s">
        <v>63</v>
      </c>
      <c r="M267" s="58"/>
      <c r="N267" s="58"/>
      <c r="O267" s="130"/>
      <c r="P267" s="326" t="s">
        <v>63</v>
      </c>
      <c r="Q267" s="58"/>
      <c r="R267" s="58"/>
      <c r="S267" s="130"/>
      <c r="T267" s="326" t="s">
        <v>63</v>
      </c>
      <c r="V267" s="133"/>
      <c r="W267" s="133"/>
      <c r="X267" s="76"/>
      <c r="Y267" s="133"/>
      <c r="Z267" s="133"/>
      <c r="AA267" s="76"/>
    </row>
    <row r="268" spans="1:27" s="90" customFormat="1" ht="20.25" customHeight="1">
      <c r="A268" s="405"/>
      <c r="B268" s="406" t="s">
        <v>469</v>
      </c>
      <c r="C268" s="406"/>
      <c r="E268" s="260"/>
      <c r="F268" s="407">
        <v>4336455</v>
      </c>
      <c r="G268" s="408">
        <v>4314059</v>
      </c>
      <c r="H268" s="409">
        <v>0.00519139863409368</v>
      </c>
      <c r="I268" s="407">
        <v>28822541.000000004</v>
      </c>
      <c r="J268" s="408">
        <v>31541744</v>
      </c>
      <c r="K268" s="409">
        <v>-0.08620965917420409</v>
      </c>
      <c r="M268" s="407">
        <v>202657</v>
      </c>
      <c r="N268" s="408">
        <v>203534</v>
      </c>
      <c r="O268" s="410">
        <v>-877</v>
      </c>
      <c r="P268" s="411">
        <v>-0.004308862401367852</v>
      </c>
      <c r="Q268" s="407">
        <v>1303063</v>
      </c>
      <c r="R268" s="408">
        <v>1521899</v>
      </c>
      <c r="S268" s="410">
        <v>-218836</v>
      </c>
      <c r="T268" s="411">
        <v>-0.14379140797122547</v>
      </c>
      <c r="V268" s="412">
        <v>4.673333402514266</v>
      </c>
      <c r="W268" s="413">
        <v>4.717923422002341</v>
      </c>
      <c r="X268" s="414">
        <v>-0.044590019488075505</v>
      </c>
      <c r="Y268" s="412">
        <v>4.5187202613399</v>
      </c>
      <c r="Z268" s="413">
        <v>4.822869020812546</v>
      </c>
      <c r="AA268" s="414">
        <v>-0.3041487594726462</v>
      </c>
    </row>
    <row r="269" spans="1:27" s="90" customFormat="1" ht="19.5" customHeight="1">
      <c r="A269" s="415"/>
      <c r="B269" s="416" t="s">
        <v>470</v>
      </c>
      <c r="C269" s="416"/>
      <c r="E269" s="417"/>
      <c r="F269" s="418">
        <v>5474519</v>
      </c>
      <c r="G269" s="419">
        <v>5600113</v>
      </c>
      <c r="H269" s="420">
        <v>-0.022427047454220972</v>
      </c>
      <c r="I269" s="418">
        <v>35498548</v>
      </c>
      <c r="J269" s="419">
        <v>41124988</v>
      </c>
      <c r="K269" s="420">
        <v>-0.13681317062025644</v>
      </c>
      <c r="M269" s="418">
        <v>202657</v>
      </c>
      <c r="N269" s="419">
        <v>203534</v>
      </c>
      <c r="O269" s="421">
        <v>-877</v>
      </c>
      <c r="P269" s="422">
        <v>-0.004308862401367852</v>
      </c>
      <c r="Q269" s="418">
        <v>1303063</v>
      </c>
      <c r="R269" s="419">
        <v>1521899</v>
      </c>
      <c r="S269" s="421">
        <v>-218836</v>
      </c>
      <c r="T269" s="422">
        <v>-0.14379140797122547</v>
      </c>
      <c r="V269" s="423">
        <v>3.7018229364077464</v>
      </c>
      <c r="W269" s="424">
        <v>3.6344623760270554</v>
      </c>
      <c r="X269" s="425">
        <v>0.06736056038069105</v>
      </c>
      <c r="Y269" s="423">
        <v>3.6707501388507495</v>
      </c>
      <c r="Z269" s="424">
        <v>3.70066734122816</v>
      </c>
      <c r="AA269" s="425">
        <v>-0.02991720237741058</v>
      </c>
    </row>
    <row r="270" spans="1:27" s="146" customFormat="1" ht="16.5" thickBot="1">
      <c r="A270" s="426"/>
      <c r="B270" s="427" t="s">
        <v>471</v>
      </c>
      <c r="C270" s="427"/>
      <c r="D270" s="428"/>
      <c r="E270" s="260"/>
      <c r="F270" s="429"/>
      <c r="G270" s="430"/>
      <c r="H270" s="431"/>
      <c r="I270" s="429"/>
      <c r="J270" s="430"/>
      <c r="K270" s="431"/>
      <c r="M270" s="432">
        <v>205871</v>
      </c>
      <c r="N270" s="433">
        <v>207138</v>
      </c>
      <c r="O270" s="434">
        <v>-1267</v>
      </c>
      <c r="P270" s="435">
        <v>-0.0061166951500931654</v>
      </c>
      <c r="Q270" s="432">
        <v>1312498</v>
      </c>
      <c r="R270" s="433">
        <v>1533303</v>
      </c>
      <c r="S270" s="434">
        <v>-220805</v>
      </c>
      <c r="T270" s="436">
        <v>-0.14400610968608296</v>
      </c>
      <c r="U270" s="90"/>
      <c r="V270" s="437"/>
      <c r="W270" s="438"/>
      <c r="X270" s="439"/>
      <c r="Y270" s="437"/>
      <c r="Z270" s="438"/>
      <c r="AA270" s="439"/>
    </row>
    <row r="271" spans="1:20" ht="14.25">
      <c r="A271" s="440" t="s">
        <v>472</v>
      </c>
      <c r="B271" s="58"/>
      <c r="C271" s="58"/>
      <c r="F271" s="441"/>
      <c r="G271" s="128"/>
      <c r="H271" s="442"/>
      <c r="I271" s="128"/>
      <c r="J271" s="128"/>
      <c r="K271" s="442"/>
      <c r="M271" s="58"/>
      <c r="N271" s="58"/>
      <c r="O271" s="58"/>
      <c r="P271" s="443"/>
      <c r="Q271" s="58"/>
      <c r="R271" s="58"/>
      <c r="S271" s="58"/>
      <c r="T271" s="443"/>
    </row>
    <row r="272" spans="1:20" ht="14.25">
      <c r="A272" s="440" t="s">
        <v>473</v>
      </c>
      <c r="B272" s="58"/>
      <c r="C272" s="58"/>
      <c r="F272" s="128"/>
      <c r="G272" s="128"/>
      <c r="H272" s="442"/>
      <c r="I272" s="128"/>
      <c r="J272" s="128"/>
      <c r="K272" s="442"/>
      <c r="M272" s="58"/>
      <c r="N272" s="58"/>
      <c r="O272" s="58"/>
      <c r="P272" s="443"/>
      <c r="Q272" s="58"/>
      <c r="R272" s="58"/>
      <c r="S272" s="58"/>
      <c r="T272" s="443"/>
    </row>
    <row r="275" spans="1:75" ht="14.25">
      <c r="A275" s="58"/>
      <c r="B275" s="42"/>
      <c r="C275" s="58"/>
      <c r="E275" s="444"/>
      <c r="F275" s="128"/>
      <c r="G275" s="128"/>
      <c r="H275" s="128"/>
      <c r="I275" s="128"/>
      <c r="J275" s="128"/>
      <c r="K275" s="326"/>
      <c r="M275" s="128">
        <v>0</v>
      </c>
      <c r="N275" s="128">
        <v>0</v>
      </c>
      <c r="O275" s="128">
        <v>0</v>
      </c>
      <c r="P275" s="128">
        <v>0</v>
      </c>
      <c r="Q275" s="128">
        <v>0</v>
      </c>
      <c r="R275" s="128">
        <v>0</v>
      </c>
      <c r="S275" s="128">
        <v>0</v>
      </c>
      <c r="T275" s="128">
        <v>0</v>
      </c>
      <c r="AB275" s="73"/>
      <c r="AC275" s="73"/>
      <c r="AD275" s="73"/>
      <c r="AE275" s="73"/>
      <c r="AF275" s="73"/>
      <c r="AG275" s="73"/>
      <c r="AH275" s="73"/>
      <c r="AI275" s="73"/>
      <c r="AJ275" s="73"/>
      <c r="AK275" s="73"/>
      <c r="AL275" s="73"/>
      <c r="AM275" s="73"/>
      <c r="AN275" s="73"/>
      <c r="AO275" s="73"/>
      <c r="AP275" s="73"/>
      <c r="AQ275" s="73"/>
      <c r="AR275" s="73"/>
      <c r="AS275" s="73"/>
      <c r="AT275" s="73"/>
      <c r="AU275" s="73"/>
      <c r="AV275" s="73"/>
      <c r="AW275" s="73"/>
      <c r="AX275" s="73"/>
      <c r="AY275" s="73"/>
      <c r="AZ275" s="73"/>
      <c r="BA275" s="73"/>
      <c r="BB275" s="73"/>
      <c r="BC275" s="73"/>
      <c r="BD275" s="73"/>
      <c r="BE275" s="73"/>
      <c r="BF275" s="73"/>
      <c r="BG275" s="73"/>
      <c r="BH275" s="73"/>
      <c r="BI275" s="73"/>
      <c r="BJ275" s="73"/>
      <c r="BK275" s="73"/>
      <c r="BL275" s="73"/>
      <c r="BM275" s="73"/>
      <c r="BN275" s="73"/>
      <c r="BO275" s="73"/>
      <c r="BP275" s="73"/>
      <c r="BQ275" s="73"/>
      <c r="BR275" s="73"/>
      <c r="BS275" s="73"/>
      <c r="BT275" s="73"/>
      <c r="BU275" s="73"/>
      <c r="BV275" s="73"/>
      <c r="BW275" s="73"/>
    </row>
  </sheetData>
  <mergeCells count="18">
    <mergeCell ref="F1:AA1"/>
    <mergeCell ref="F2:AA2"/>
    <mergeCell ref="V5:X5"/>
    <mergeCell ref="Y5:AA5"/>
    <mergeCell ref="Q5:T5"/>
    <mergeCell ref="F5:H5"/>
    <mergeCell ref="I5:K5"/>
    <mergeCell ref="M5:P5"/>
    <mergeCell ref="F4:K4"/>
    <mergeCell ref="M4:T4"/>
    <mergeCell ref="A264:A265"/>
    <mergeCell ref="V4:AA4"/>
    <mergeCell ref="A4:C6"/>
    <mergeCell ref="A11:A58"/>
    <mergeCell ref="A93:A141"/>
    <mergeCell ref="A63:A74"/>
    <mergeCell ref="A76:A90"/>
    <mergeCell ref="A144:A260"/>
  </mergeCells>
  <conditionalFormatting sqref="M275:T275">
    <cfRule type="cellIs" priority="1" dxfId="0" operator="notEqual" stopIfTrue="1">
      <formula>0</formula>
    </cfRule>
  </conditionalFormatting>
  <conditionalFormatting sqref="H8 K8 P8 T8 T11:T270 X8:X270 AA8:AA270 P11:P270 K11:K270 H11:H270">
    <cfRule type="cellIs" priority="2" dxfId="1" operator="greaterThan" stopIfTrue="1">
      <formula>0</formula>
    </cfRule>
    <cfRule type="cellIs" priority="3" dxfId="1" operator="equal" stopIfTrue="1">
      <formula>0</formula>
    </cfRule>
    <cfRule type="cellIs" priority="4" dxfId="2" operator="lessThan" stopIfTrue="1">
      <formula>0</formula>
    </cfRule>
  </conditionalFormatting>
  <conditionalFormatting sqref="P9:P10 H9:H10 K9:K10 T9:T10">
    <cfRule type="cellIs" priority="5" dxfId="3" operator="greaterThan" stopIfTrue="1">
      <formula>0</formula>
    </cfRule>
    <cfRule type="cellIs" priority="6" dxfId="4" operator="equal" stopIfTrue="1">
      <formula>0</formula>
    </cfRule>
    <cfRule type="cellIs" priority="7" dxfId="2" operator="lessThan" stopIfTrue="1">
      <formula>0</formula>
    </cfRule>
  </conditionalFormatting>
  <printOptions horizontalCentered="1" verticalCentered="1"/>
  <pageMargins left="0.14" right="0.09" top="0.59" bottom="0.59" header="0.22" footer="0.25"/>
  <pageSetup fitToHeight="2" horizontalDpi="600" verticalDpi="600" orientation="portrait" paperSize="9" scale="31" r:id="rId2"/>
  <headerFooter alignWithMargins="0">
    <oddFooter>&amp;L&amp;"Arial,Gras"&amp;9DC / DMM / DPPC / Sce Prévisions et Statistiques&amp;R&amp;"Arial,Gras"&amp;9Page &amp;P - &amp;D</oddFooter>
  </headerFooter>
  <rowBreaks count="1" manualBreakCount="1">
    <brk id="142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>
    <tabColor indexed="13"/>
  </sheetPr>
  <dimension ref="A1:FC98"/>
  <sheetViews>
    <sheetView view="pageBreakPreview" zoomScaleNormal="60" zoomScaleSheetLayoutView="100" workbookViewId="0" topLeftCell="A1">
      <selection activeCell="M22" sqref="M22"/>
    </sheetView>
  </sheetViews>
  <sheetFormatPr defaultColWidth="11.421875" defaultRowHeight="12.75"/>
  <cols>
    <col min="1" max="1" width="1.7109375" style="0" customWidth="1"/>
    <col min="2" max="2" width="20.7109375" style="0" customWidth="1"/>
    <col min="3" max="3" width="10.7109375" style="38" customWidth="1"/>
    <col min="4" max="4" width="10.7109375" style="38" hidden="1" customWidth="1"/>
    <col min="5" max="5" width="10.7109375" style="38" customWidth="1"/>
    <col min="6" max="6" width="10.7109375" style="38" hidden="1" customWidth="1"/>
    <col min="7" max="9" width="8.7109375" style="38" customWidth="1"/>
    <col min="10" max="10" width="8.7109375" style="38" hidden="1" customWidth="1"/>
    <col min="11" max="11" width="8.7109375" style="38" customWidth="1"/>
    <col min="12" max="12" width="8.7109375" style="38" hidden="1" customWidth="1"/>
    <col min="13" max="14" width="8.7109375" style="38" customWidth="1"/>
    <col min="15" max="15" width="1.7109375" style="477" customWidth="1"/>
    <col min="16" max="16" width="2.140625" style="0" customWidth="1"/>
    <col min="17" max="17" width="1.7109375" style="477" customWidth="1"/>
    <col min="18" max="18" width="20.7109375" style="0" customWidth="1"/>
    <col min="19" max="19" width="10.7109375" style="0" customWidth="1"/>
    <col min="20" max="20" width="10.7109375" style="0" hidden="1" customWidth="1"/>
    <col min="21" max="21" width="10.7109375" style="0" customWidth="1"/>
    <col min="22" max="22" width="10.7109375" style="0" hidden="1" customWidth="1"/>
    <col min="23" max="25" width="8.7109375" style="0" customWidth="1"/>
    <col min="26" max="26" width="8.7109375" style="0" hidden="1" customWidth="1"/>
    <col min="27" max="27" width="8.7109375" style="0" customWidth="1"/>
    <col min="28" max="28" width="8.7109375" style="0" hidden="1" customWidth="1"/>
    <col min="29" max="30" width="8.7109375" style="0" customWidth="1"/>
    <col min="31" max="31" width="1.7109375" style="0" customWidth="1"/>
    <col min="32" max="32" width="1.57421875" style="0" customWidth="1"/>
    <col min="33" max="33" width="1.7109375" style="477" customWidth="1"/>
    <col min="34" max="34" width="20.7109375" style="0" customWidth="1"/>
    <col min="35" max="35" width="10.7109375" style="0" customWidth="1"/>
    <col min="36" max="36" width="10.7109375" style="0" hidden="1" customWidth="1"/>
    <col min="37" max="37" width="10.7109375" style="0" customWidth="1"/>
    <col min="38" max="38" width="10.7109375" style="0" hidden="1" customWidth="1"/>
    <col min="39" max="41" width="8.7109375" style="0" customWidth="1"/>
    <col min="42" max="42" width="8.7109375" style="0" hidden="1" customWidth="1"/>
    <col min="43" max="43" width="8.7109375" style="0" customWidth="1"/>
    <col min="44" max="44" width="8.7109375" style="0" hidden="1" customWidth="1"/>
    <col min="45" max="46" width="8.7109375" style="0" customWidth="1"/>
    <col min="47" max="47" width="1.7109375" style="0" customWidth="1"/>
    <col min="48" max="48" width="2.140625" style="0" customWidth="1"/>
    <col min="49" max="49" width="1.7109375" style="477" customWidth="1"/>
    <col min="50" max="50" width="20.7109375" style="0" customWidth="1"/>
    <col min="51" max="51" width="10.7109375" style="0" customWidth="1"/>
    <col min="52" max="52" width="10.7109375" style="0" hidden="1" customWidth="1"/>
    <col min="53" max="53" width="10.7109375" style="0" customWidth="1"/>
    <col min="54" max="54" width="10.7109375" style="0" hidden="1" customWidth="1"/>
    <col min="55" max="57" width="8.7109375" style="0" customWidth="1"/>
    <col min="58" max="58" width="8.7109375" style="0" hidden="1" customWidth="1"/>
    <col min="59" max="59" width="8.7109375" style="0" customWidth="1"/>
    <col min="60" max="60" width="8.7109375" style="0" hidden="1" customWidth="1"/>
    <col min="61" max="62" width="8.7109375" style="0" customWidth="1"/>
    <col min="63" max="64" width="1.7109375" style="0" customWidth="1"/>
    <col min="65" max="65" width="1.7109375" style="477" customWidth="1"/>
    <col min="66" max="66" width="20.7109375" style="0" customWidth="1"/>
    <col min="67" max="67" width="10.7109375" style="0" customWidth="1"/>
    <col min="68" max="68" width="10.7109375" style="0" hidden="1" customWidth="1"/>
    <col min="69" max="69" width="10.7109375" style="0" customWidth="1"/>
    <col min="70" max="70" width="10.7109375" style="0" hidden="1" customWidth="1"/>
    <col min="71" max="73" width="8.7109375" style="0" customWidth="1"/>
    <col min="74" max="74" width="8.7109375" style="0" hidden="1" customWidth="1"/>
    <col min="75" max="75" width="8.7109375" style="0" customWidth="1"/>
    <col min="76" max="76" width="8.7109375" style="0" hidden="1" customWidth="1"/>
    <col min="77" max="78" width="8.7109375" style="0" customWidth="1"/>
    <col min="79" max="79" width="1.7109375" style="0" customWidth="1"/>
    <col min="80" max="80" width="2.140625" style="0" customWidth="1"/>
    <col min="81" max="81" width="1.7109375" style="477" customWidth="1"/>
    <col min="82" max="82" width="20.7109375" style="0" customWidth="1"/>
    <col min="83" max="83" width="10.7109375" style="0" customWidth="1"/>
    <col min="84" max="84" width="10.7109375" style="0" hidden="1" customWidth="1"/>
    <col min="85" max="85" width="10.7109375" style="0" customWidth="1"/>
    <col min="86" max="86" width="10.7109375" style="0" hidden="1" customWidth="1"/>
    <col min="87" max="89" width="8.7109375" style="0" customWidth="1"/>
    <col min="90" max="90" width="8.7109375" style="0" hidden="1" customWidth="1"/>
    <col min="91" max="91" width="8.7109375" style="0" customWidth="1"/>
    <col min="92" max="92" width="8.7109375" style="0" hidden="1" customWidth="1"/>
    <col min="93" max="94" width="8.7109375" style="0" customWidth="1"/>
    <col min="95" max="96" width="1.7109375" style="0" customWidth="1"/>
    <col min="97" max="97" width="1.7109375" style="477" customWidth="1"/>
    <col min="98" max="98" width="20.7109375" style="0" customWidth="1"/>
    <col min="99" max="99" width="10.7109375" style="0" customWidth="1"/>
    <col min="100" max="100" width="10.7109375" style="0" hidden="1" customWidth="1"/>
    <col min="101" max="101" width="10.7109375" style="0" customWidth="1"/>
    <col min="102" max="102" width="10.7109375" style="0" hidden="1" customWidth="1"/>
    <col min="103" max="105" width="8.7109375" style="0" customWidth="1"/>
    <col min="106" max="106" width="8.7109375" style="0" hidden="1" customWidth="1"/>
    <col min="107" max="107" width="8.7109375" style="0" customWidth="1"/>
    <col min="108" max="108" width="8.7109375" style="0" hidden="1" customWidth="1"/>
    <col min="109" max="110" width="8.7109375" style="0" customWidth="1"/>
    <col min="111" max="111" width="1.7109375" style="0" customWidth="1"/>
    <col min="112" max="112" width="2.140625" style="0" customWidth="1"/>
    <col min="113" max="113" width="1.7109375" style="477" customWidth="1"/>
    <col min="114" max="114" width="20.7109375" style="0" customWidth="1"/>
    <col min="115" max="115" width="10.7109375" style="0" customWidth="1"/>
    <col min="116" max="116" width="10.7109375" style="0" hidden="1" customWidth="1"/>
    <col min="117" max="117" width="10.7109375" style="0" customWidth="1"/>
    <col min="118" max="118" width="10.7109375" style="0" hidden="1" customWidth="1"/>
    <col min="119" max="121" width="8.7109375" style="0" customWidth="1"/>
    <col min="122" max="122" width="8.7109375" style="0" hidden="1" customWidth="1"/>
    <col min="123" max="123" width="8.7109375" style="0" customWidth="1"/>
    <col min="124" max="124" width="8.7109375" style="0" hidden="1" customWidth="1"/>
    <col min="125" max="126" width="8.7109375" style="0" customWidth="1"/>
    <col min="127" max="128" width="1.7109375" style="0" customWidth="1"/>
    <col min="129" max="129" width="1.7109375" style="477" customWidth="1"/>
    <col min="130" max="130" width="20.7109375" style="0" customWidth="1"/>
    <col min="131" max="131" width="10.7109375" style="0" customWidth="1"/>
    <col min="132" max="132" width="10.7109375" style="0" hidden="1" customWidth="1"/>
    <col min="133" max="133" width="10.7109375" style="0" customWidth="1"/>
    <col min="134" max="134" width="10.7109375" style="0" hidden="1" customWidth="1"/>
    <col min="135" max="137" width="8.7109375" style="0" customWidth="1"/>
    <col min="138" max="138" width="8.7109375" style="0" hidden="1" customWidth="1"/>
    <col min="139" max="139" width="8.7109375" style="0" customWidth="1"/>
    <col min="140" max="140" width="8.7109375" style="0" hidden="1" customWidth="1"/>
    <col min="141" max="142" width="8.7109375" style="0" customWidth="1"/>
    <col min="143" max="143" width="1.7109375" style="0" customWidth="1"/>
    <col min="144" max="144" width="2.140625" style="0" customWidth="1"/>
    <col min="145" max="145" width="1.7109375" style="0" customWidth="1"/>
    <col min="146" max="146" width="20.7109375" style="0" customWidth="1"/>
    <col min="147" max="147" width="10.7109375" style="38" customWidth="1"/>
    <col min="148" max="148" width="10.7109375" style="38" hidden="1" customWidth="1"/>
    <col min="149" max="149" width="10.7109375" style="38" customWidth="1"/>
    <col min="150" max="150" width="10.7109375" style="38" hidden="1" customWidth="1"/>
    <col min="151" max="153" width="8.7109375" style="38" customWidth="1"/>
    <col min="154" max="154" width="8.7109375" style="38" hidden="1" customWidth="1"/>
    <col min="155" max="155" width="8.7109375" style="38" customWidth="1"/>
    <col min="156" max="156" width="8.7109375" style="38" hidden="1" customWidth="1"/>
    <col min="157" max="158" width="8.7109375" style="38" customWidth="1"/>
    <col min="159" max="159" width="1.7109375" style="477" customWidth="1"/>
  </cols>
  <sheetData>
    <row r="1" spans="1:159" ht="12.75">
      <c r="A1" s="1"/>
      <c r="B1" s="36"/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5"/>
      <c r="N1" s="445"/>
      <c r="O1" s="446"/>
      <c r="Q1" s="447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448"/>
      <c r="AG1" s="447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448"/>
      <c r="AW1" s="447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448"/>
      <c r="BM1" s="447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448"/>
      <c r="CC1" s="447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448"/>
      <c r="CS1" s="447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448"/>
      <c r="DI1" s="447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448"/>
      <c r="DY1" s="447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448"/>
      <c r="EN1" s="449"/>
      <c r="EO1" s="1"/>
      <c r="EP1" s="36"/>
      <c r="EQ1" s="445"/>
      <c r="ER1" s="445"/>
      <c r="ES1" s="445"/>
      <c r="ET1" s="445"/>
      <c r="EU1" s="445"/>
      <c r="EV1" s="445"/>
      <c r="EW1" s="445"/>
      <c r="EX1" s="445"/>
      <c r="EY1" s="445"/>
      <c r="EZ1" s="445"/>
      <c r="FA1" s="445"/>
      <c r="FB1" s="445"/>
      <c r="FC1" s="446"/>
    </row>
    <row r="2" spans="1:159" ht="30">
      <c r="A2" s="3"/>
      <c r="B2" s="512" t="s">
        <v>474</v>
      </c>
      <c r="C2" s="512"/>
      <c r="D2" s="512"/>
      <c r="E2" s="512"/>
      <c r="F2" s="512"/>
      <c r="G2" s="512"/>
      <c r="H2" s="512"/>
      <c r="I2" s="512"/>
      <c r="J2" s="512"/>
      <c r="K2" s="512"/>
      <c r="L2" s="512"/>
      <c r="M2" s="512"/>
      <c r="N2" s="512"/>
      <c r="O2" s="450"/>
      <c r="Q2" s="451"/>
      <c r="R2" s="512" t="s">
        <v>475</v>
      </c>
      <c r="S2" s="512"/>
      <c r="T2" s="512"/>
      <c r="U2" s="512"/>
      <c r="V2" s="512"/>
      <c r="W2" s="512"/>
      <c r="X2" s="512"/>
      <c r="Y2" s="512"/>
      <c r="Z2" s="512"/>
      <c r="AA2" s="512"/>
      <c r="AB2" s="512"/>
      <c r="AC2" s="512"/>
      <c r="AD2" s="512"/>
      <c r="AE2" s="452"/>
      <c r="AG2" s="451"/>
      <c r="AH2" s="512" t="s">
        <v>476</v>
      </c>
      <c r="AI2" s="512"/>
      <c r="AJ2" s="512"/>
      <c r="AK2" s="512"/>
      <c r="AL2" s="512"/>
      <c r="AM2" s="512"/>
      <c r="AN2" s="512"/>
      <c r="AO2" s="512"/>
      <c r="AP2" s="512"/>
      <c r="AQ2" s="512"/>
      <c r="AR2" s="512"/>
      <c r="AS2" s="512"/>
      <c r="AT2" s="512"/>
      <c r="AU2" s="452"/>
      <c r="AW2" s="451"/>
      <c r="AX2" s="512" t="s">
        <v>477</v>
      </c>
      <c r="AY2" s="512"/>
      <c r="AZ2" s="512"/>
      <c r="BA2" s="512"/>
      <c r="BB2" s="512"/>
      <c r="BC2" s="512"/>
      <c r="BD2" s="512"/>
      <c r="BE2" s="512"/>
      <c r="BF2" s="512"/>
      <c r="BG2" s="512"/>
      <c r="BH2" s="512"/>
      <c r="BI2" s="512"/>
      <c r="BJ2" s="512"/>
      <c r="BK2" s="452"/>
      <c r="BM2" s="451"/>
      <c r="BN2" s="512" t="s">
        <v>478</v>
      </c>
      <c r="BO2" s="512"/>
      <c r="BP2" s="512"/>
      <c r="BQ2" s="512"/>
      <c r="BR2" s="512"/>
      <c r="BS2" s="512"/>
      <c r="BT2" s="512"/>
      <c r="BU2" s="512"/>
      <c r="BV2" s="512"/>
      <c r="BW2" s="512"/>
      <c r="BX2" s="512"/>
      <c r="BY2" s="512"/>
      <c r="BZ2" s="512"/>
      <c r="CA2" s="452"/>
      <c r="CC2" s="451"/>
      <c r="CD2" s="512" t="s">
        <v>479</v>
      </c>
      <c r="CE2" s="512"/>
      <c r="CF2" s="512"/>
      <c r="CG2" s="512"/>
      <c r="CH2" s="512"/>
      <c r="CI2" s="512"/>
      <c r="CJ2" s="512"/>
      <c r="CK2" s="512"/>
      <c r="CL2" s="512"/>
      <c r="CM2" s="512"/>
      <c r="CN2" s="512"/>
      <c r="CO2" s="512"/>
      <c r="CP2" s="512"/>
      <c r="CQ2" s="452"/>
      <c r="CS2" s="451"/>
      <c r="CT2" s="512" t="s">
        <v>480</v>
      </c>
      <c r="CU2" s="512"/>
      <c r="CV2" s="512"/>
      <c r="CW2" s="512"/>
      <c r="CX2" s="512"/>
      <c r="CY2" s="512"/>
      <c r="CZ2" s="512"/>
      <c r="DA2" s="512"/>
      <c r="DB2" s="512"/>
      <c r="DC2" s="512"/>
      <c r="DD2" s="512"/>
      <c r="DE2" s="512"/>
      <c r="DF2" s="512"/>
      <c r="DG2" s="452"/>
      <c r="DI2" s="451"/>
      <c r="DJ2" s="512" t="s">
        <v>481</v>
      </c>
      <c r="DK2" s="512"/>
      <c r="DL2" s="512"/>
      <c r="DM2" s="512"/>
      <c r="DN2" s="512"/>
      <c r="DO2" s="512"/>
      <c r="DP2" s="512"/>
      <c r="DQ2" s="512"/>
      <c r="DR2" s="512"/>
      <c r="DS2" s="512"/>
      <c r="DT2" s="512"/>
      <c r="DU2" s="512"/>
      <c r="DV2" s="512"/>
      <c r="DW2" s="452"/>
      <c r="DY2" s="451"/>
      <c r="DZ2" s="512" t="s">
        <v>482</v>
      </c>
      <c r="EA2" s="512"/>
      <c r="EB2" s="512"/>
      <c r="EC2" s="512"/>
      <c r="ED2" s="512"/>
      <c r="EE2" s="512"/>
      <c r="EF2" s="512"/>
      <c r="EG2" s="512"/>
      <c r="EH2" s="512"/>
      <c r="EI2" s="512"/>
      <c r="EJ2" s="512"/>
      <c r="EK2" s="512"/>
      <c r="EL2" s="512"/>
      <c r="EM2" s="452"/>
      <c r="EN2" s="3"/>
      <c r="EO2" s="3"/>
      <c r="EP2" s="512" t="s">
        <v>483</v>
      </c>
      <c r="EQ2" s="512"/>
      <c r="ER2" s="512"/>
      <c r="ES2" s="512"/>
      <c r="ET2" s="512"/>
      <c r="EU2" s="512"/>
      <c r="EV2" s="512"/>
      <c r="EW2" s="512"/>
      <c r="EX2" s="512"/>
      <c r="EY2" s="512"/>
      <c r="EZ2" s="512"/>
      <c r="FA2" s="512"/>
      <c r="FB2" s="512"/>
      <c r="FC2" s="450"/>
    </row>
    <row r="3" spans="1:159" ht="12.75">
      <c r="A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  <c r="Q3" s="453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452"/>
      <c r="AG3" s="453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452"/>
      <c r="AW3" s="453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452"/>
      <c r="BM3" s="453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452"/>
      <c r="CC3" s="453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452"/>
      <c r="CS3" s="453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452"/>
      <c r="DI3" s="453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452"/>
      <c r="DY3" s="453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452"/>
      <c r="EN3" s="3"/>
      <c r="EO3" s="3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5"/>
    </row>
    <row r="4" spans="1:159" ht="12.75">
      <c r="A4" s="3"/>
      <c r="B4" s="2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5"/>
      <c r="Q4" s="453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452"/>
      <c r="AG4" s="453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452"/>
      <c r="AW4" s="453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452"/>
      <c r="BM4" s="453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452"/>
      <c r="CC4" s="453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452"/>
      <c r="CS4" s="453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452"/>
      <c r="DI4" s="453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452"/>
      <c r="DY4" s="453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452"/>
      <c r="EN4" s="3"/>
      <c r="EO4" s="3"/>
      <c r="EP4" s="2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5"/>
    </row>
    <row r="5" spans="1:159" ht="25.5">
      <c r="A5" s="3"/>
      <c r="B5" s="454" t="s">
        <v>484</v>
      </c>
      <c r="C5" s="455" t="s">
        <v>13</v>
      </c>
      <c r="D5" s="7"/>
      <c r="E5" s="456" t="s">
        <v>14</v>
      </c>
      <c r="F5" s="457"/>
      <c r="G5" s="7" t="s">
        <v>3</v>
      </c>
      <c r="H5" s="8" t="s">
        <v>4</v>
      </c>
      <c r="I5" s="4"/>
      <c r="J5" s="4"/>
      <c r="K5" s="4"/>
      <c r="L5" s="4"/>
      <c r="M5" s="4"/>
      <c r="N5" s="4"/>
      <c r="O5" s="5"/>
      <c r="Q5" s="453"/>
      <c r="R5" s="454" t="s">
        <v>484</v>
      </c>
      <c r="S5" s="455" t="s">
        <v>13</v>
      </c>
      <c r="T5" s="7"/>
      <c r="U5" s="456" t="s">
        <v>14</v>
      </c>
      <c r="V5" s="457"/>
      <c r="W5" s="7" t="s">
        <v>3</v>
      </c>
      <c r="X5" s="8" t="s">
        <v>4</v>
      </c>
      <c r="Y5" s="2"/>
      <c r="Z5" s="2"/>
      <c r="AA5" s="2"/>
      <c r="AB5" s="2"/>
      <c r="AC5" s="2"/>
      <c r="AD5" s="2"/>
      <c r="AE5" s="452"/>
      <c r="AG5" s="453"/>
      <c r="AH5" s="454" t="s">
        <v>484</v>
      </c>
      <c r="AI5" s="455" t="s">
        <v>13</v>
      </c>
      <c r="AJ5" s="7"/>
      <c r="AK5" s="456" t="s">
        <v>14</v>
      </c>
      <c r="AL5" s="457"/>
      <c r="AM5" s="7" t="s">
        <v>3</v>
      </c>
      <c r="AN5" s="8" t="s">
        <v>4</v>
      </c>
      <c r="AO5" s="2"/>
      <c r="AP5" s="2"/>
      <c r="AQ5" s="2"/>
      <c r="AR5" s="2"/>
      <c r="AS5" s="2"/>
      <c r="AT5" s="2"/>
      <c r="AU5" s="452"/>
      <c r="AW5" s="453"/>
      <c r="AX5" s="454" t="s">
        <v>484</v>
      </c>
      <c r="AY5" s="455" t="s">
        <v>13</v>
      </c>
      <c r="AZ5" s="7"/>
      <c r="BA5" s="456" t="s">
        <v>14</v>
      </c>
      <c r="BB5" s="457"/>
      <c r="BC5" s="7" t="s">
        <v>3</v>
      </c>
      <c r="BD5" s="8" t="s">
        <v>4</v>
      </c>
      <c r="BE5" s="2"/>
      <c r="BF5" s="2"/>
      <c r="BG5" s="2"/>
      <c r="BH5" s="2"/>
      <c r="BI5" s="2"/>
      <c r="BJ5" s="2"/>
      <c r="BK5" s="452"/>
      <c r="BM5" s="453"/>
      <c r="BN5" s="454" t="s">
        <v>484</v>
      </c>
      <c r="BO5" s="455" t="s">
        <v>13</v>
      </c>
      <c r="BP5" s="7"/>
      <c r="BQ5" s="456" t="s">
        <v>14</v>
      </c>
      <c r="BR5" s="457"/>
      <c r="BS5" s="7" t="s">
        <v>3</v>
      </c>
      <c r="BT5" s="8" t="s">
        <v>4</v>
      </c>
      <c r="BU5" s="2"/>
      <c r="BV5" s="2"/>
      <c r="BW5" s="2"/>
      <c r="BX5" s="2"/>
      <c r="BY5" s="2"/>
      <c r="BZ5" s="2"/>
      <c r="CA5" s="452"/>
      <c r="CC5" s="453"/>
      <c r="CD5" s="454" t="s">
        <v>484</v>
      </c>
      <c r="CE5" s="455" t="s">
        <v>13</v>
      </c>
      <c r="CF5" s="7"/>
      <c r="CG5" s="456" t="s">
        <v>14</v>
      </c>
      <c r="CH5" s="457"/>
      <c r="CI5" s="7" t="s">
        <v>3</v>
      </c>
      <c r="CJ5" s="8" t="s">
        <v>4</v>
      </c>
      <c r="CK5" s="2"/>
      <c r="CL5" s="2"/>
      <c r="CM5" s="2"/>
      <c r="CN5" s="2"/>
      <c r="CO5" s="2"/>
      <c r="CP5" s="2"/>
      <c r="CQ5" s="452"/>
      <c r="CS5" s="453"/>
      <c r="CT5" s="454" t="s">
        <v>484</v>
      </c>
      <c r="CU5" s="455" t="s">
        <v>13</v>
      </c>
      <c r="CV5" s="7"/>
      <c r="CW5" s="456" t="s">
        <v>14</v>
      </c>
      <c r="CX5" s="457"/>
      <c r="CY5" s="7" t="s">
        <v>3</v>
      </c>
      <c r="CZ5" s="8" t="s">
        <v>4</v>
      </c>
      <c r="DA5" s="2"/>
      <c r="DB5" s="2"/>
      <c r="DC5" s="2"/>
      <c r="DD5" s="2"/>
      <c r="DE5" s="2"/>
      <c r="DF5" s="2"/>
      <c r="DG5" s="452"/>
      <c r="DI5" s="453"/>
      <c r="DJ5" s="454" t="s">
        <v>484</v>
      </c>
      <c r="DK5" s="455" t="s">
        <v>13</v>
      </c>
      <c r="DL5" s="7"/>
      <c r="DM5" s="456" t="s">
        <v>14</v>
      </c>
      <c r="DN5" s="457"/>
      <c r="DO5" s="7" t="s">
        <v>3</v>
      </c>
      <c r="DP5" s="8" t="s">
        <v>4</v>
      </c>
      <c r="DQ5" s="2"/>
      <c r="DR5" s="2"/>
      <c r="DS5" s="2"/>
      <c r="DT5" s="2"/>
      <c r="DU5" s="2"/>
      <c r="DV5" s="2"/>
      <c r="DW5" s="452"/>
      <c r="DY5" s="453"/>
      <c r="DZ5" s="454" t="s">
        <v>8</v>
      </c>
      <c r="EA5" s="455" t="s">
        <v>13</v>
      </c>
      <c r="EB5" s="7"/>
      <c r="EC5" s="456" t="s">
        <v>14</v>
      </c>
      <c r="ED5" s="457"/>
      <c r="EE5" s="7" t="s">
        <v>3</v>
      </c>
      <c r="EF5" s="8" t="s">
        <v>4</v>
      </c>
      <c r="EG5" s="2"/>
      <c r="EH5" s="2"/>
      <c r="EI5" s="2"/>
      <c r="EJ5" s="2"/>
      <c r="EK5" s="2"/>
      <c r="EL5" s="2"/>
      <c r="EM5" s="452"/>
      <c r="EN5" s="3"/>
      <c r="EO5" s="3"/>
      <c r="EP5" s="454" t="s">
        <v>484</v>
      </c>
      <c r="EQ5" s="455" t="s">
        <v>13</v>
      </c>
      <c r="ER5" s="7"/>
      <c r="ES5" s="456" t="s">
        <v>14</v>
      </c>
      <c r="ET5" s="457"/>
      <c r="EU5" s="7" t="s">
        <v>3</v>
      </c>
      <c r="EV5" s="8" t="s">
        <v>4</v>
      </c>
      <c r="EW5" s="4"/>
      <c r="EX5" s="4"/>
      <c r="EY5" s="4"/>
      <c r="EZ5" s="4"/>
      <c r="FA5" s="4"/>
      <c r="FB5" s="4"/>
      <c r="FC5" s="5"/>
    </row>
    <row r="6" spans="1:159" ht="12.75">
      <c r="A6" s="3"/>
      <c r="B6" s="458" t="s">
        <v>0</v>
      </c>
      <c r="C6" s="30">
        <v>8982610</v>
      </c>
      <c r="D6" s="30">
        <v>10086123</v>
      </c>
      <c r="E6" s="30">
        <v>1327864</v>
      </c>
      <c r="F6" s="30">
        <v>1311727</v>
      </c>
      <c r="G6" s="31">
        <v>-0.10940903655448186</v>
      </c>
      <c r="H6" s="32">
        <v>0.012302102495412637</v>
      </c>
      <c r="I6" s="4"/>
      <c r="J6" s="4"/>
      <c r="K6" s="4"/>
      <c r="L6" s="4"/>
      <c r="M6" s="4"/>
      <c r="N6" s="4"/>
      <c r="O6" s="5"/>
      <c r="Q6" s="453"/>
      <c r="R6" s="458" t="s">
        <v>0</v>
      </c>
      <c r="S6" s="459">
        <v>1542243</v>
      </c>
      <c r="T6" s="459">
        <v>1602061</v>
      </c>
      <c r="U6" s="459">
        <v>218574</v>
      </c>
      <c r="V6" s="459">
        <v>221640</v>
      </c>
      <c r="W6" s="460">
        <v>-0.03733815379064842</v>
      </c>
      <c r="X6" s="461">
        <v>-0.013833243096913916</v>
      </c>
      <c r="Y6" s="2"/>
      <c r="Z6" s="2"/>
      <c r="AA6" s="2"/>
      <c r="AB6" s="2"/>
      <c r="AC6" s="2"/>
      <c r="AD6" s="2"/>
      <c r="AE6" s="452"/>
      <c r="AG6" s="453"/>
      <c r="AH6" s="458" t="s">
        <v>0</v>
      </c>
      <c r="AI6" s="459">
        <v>2499160</v>
      </c>
      <c r="AJ6" s="459">
        <v>2032431</v>
      </c>
      <c r="AK6" s="459">
        <v>355376</v>
      </c>
      <c r="AL6" s="459">
        <v>282270</v>
      </c>
      <c r="AM6" s="460">
        <v>0.22964076025213154</v>
      </c>
      <c r="AN6" s="461">
        <v>0.2589931625748396</v>
      </c>
      <c r="AO6" s="2"/>
      <c r="AP6" s="2"/>
      <c r="AQ6" s="2"/>
      <c r="AR6" s="2"/>
      <c r="AS6" s="2"/>
      <c r="AT6" s="2"/>
      <c r="AU6" s="452"/>
      <c r="AW6" s="453"/>
      <c r="AX6" s="458" t="s">
        <v>0</v>
      </c>
      <c r="AY6" s="459">
        <v>1439005</v>
      </c>
      <c r="AZ6" s="459">
        <v>1601963</v>
      </c>
      <c r="BA6" s="459">
        <v>220960</v>
      </c>
      <c r="BB6" s="459">
        <v>212057</v>
      </c>
      <c r="BC6" s="460">
        <v>-0.10172394743199442</v>
      </c>
      <c r="BD6" s="461">
        <v>0.04198399486930393</v>
      </c>
      <c r="BE6" s="2"/>
      <c r="BF6" s="2"/>
      <c r="BG6" s="2"/>
      <c r="BH6" s="2"/>
      <c r="BI6" s="2"/>
      <c r="BJ6" s="2"/>
      <c r="BK6" s="452"/>
      <c r="BM6" s="453"/>
      <c r="BN6" s="458" t="s">
        <v>0</v>
      </c>
      <c r="BO6" s="459">
        <v>604421</v>
      </c>
      <c r="BP6" s="459">
        <v>944926</v>
      </c>
      <c r="BQ6" s="459">
        <v>118159</v>
      </c>
      <c r="BR6" s="459">
        <v>136791</v>
      </c>
      <c r="BS6" s="460">
        <v>-0.36035096928225063</v>
      </c>
      <c r="BT6" s="461">
        <v>-0.13620779144826778</v>
      </c>
      <c r="BU6" s="2"/>
      <c r="BV6" s="2"/>
      <c r="BW6" s="2"/>
      <c r="BX6" s="2"/>
      <c r="BY6" s="2"/>
      <c r="BZ6" s="2"/>
      <c r="CA6" s="452"/>
      <c r="CC6" s="453"/>
      <c r="CD6" s="458" t="s">
        <v>0</v>
      </c>
      <c r="CE6" s="459">
        <v>1193587</v>
      </c>
      <c r="CF6" s="459">
        <v>1598510</v>
      </c>
      <c r="CG6" s="459">
        <v>171651</v>
      </c>
      <c r="CH6" s="459">
        <v>176266</v>
      </c>
      <c r="CI6" s="460">
        <v>-0.25331277251940865</v>
      </c>
      <c r="CJ6" s="461">
        <v>-0.02618202035559891</v>
      </c>
      <c r="CK6" s="2"/>
      <c r="CL6" s="2"/>
      <c r="CM6" s="2"/>
      <c r="CN6" s="2"/>
      <c r="CO6" s="2"/>
      <c r="CP6" s="2"/>
      <c r="CQ6" s="452"/>
      <c r="CS6" s="453"/>
      <c r="CT6" s="458" t="s">
        <v>0</v>
      </c>
      <c r="CU6" s="459">
        <v>91249</v>
      </c>
      <c r="CV6" s="459">
        <v>201934</v>
      </c>
      <c r="CW6" s="459">
        <v>13500</v>
      </c>
      <c r="CX6" s="459">
        <v>33415</v>
      </c>
      <c r="CY6" s="460">
        <v>-0.5481246347816613</v>
      </c>
      <c r="CZ6" s="461">
        <v>-0.5959898249289242</v>
      </c>
      <c r="DA6" s="2"/>
      <c r="DB6" s="2"/>
      <c r="DC6" s="2"/>
      <c r="DD6" s="2"/>
      <c r="DE6" s="2"/>
      <c r="DF6" s="2"/>
      <c r="DG6" s="452"/>
      <c r="DI6" s="453"/>
      <c r="DJ6" s="458" t="s">
        <v>0</v>
      </c>
      <c r="DK6" s="459">
        <v>302202</v>
      </c>
      <c r="DL6" s="459">
        <v>305206</v>
      </c>
      <c r="DM6" s="459">
        <v>28845</v>
      </c>
      <c r="DN6" s="459">
        <v>42156</v>
      </c>
      <c r="DO6" s="460">
        <v>-0.00984253258454948</v>
      </c>
      <c r="DP6" s="461">
        <v>-0.31575576430401364</v>
      </c>
      <c r="DQ6" s="2"/>
      <c r="DR6" s="2"/>
      <c r="DS6" s="2"/>
      <c r="DT6" s="2"/>
      <c r="DU6" s="2"/>
      <c r="DV6" s="2"/>
      <c r="DW6" s="452"/>
      <c r="DY6" s="453"/>
      <c r="DZ6" s="458" t="s">
        <v>0</v>
      </c>
      <c r="EA6" s="459">
        <v>647238</v>
      </c>
      <c r="EB6" s="459">
        <v>644876</v>
      </c>
      <c r="EC6" s="459">
        <v>103140</v>
      </c>
      <c r="ED6" s="459">
        <v>95347</v>
      </c>
      <c r="EE6" s="31">
        <v>0.0036627196546312746</v>
      </c>
      <c r="EF6" s="32">
        <v>0.0817330382707373</v>
      </c>
      <c r="EG6" s="2"/>
      <c r="EH6" s="2"/>
      <c r="EI6" s="2"/>
      <c r="EJ6" s="2"/>
      <c r="EK6" s="2"/>
      <c r="EL6" s="2"/>
      <c r="EM6" s="452"/>
      <c r="EN6" s="3"/>
      <c r="EO6" s="3"/>
      <c r="EP6" s="458" t="s">
        <v>0</v>
      </c>
      <c r="EQ6" s="30">
        <v>9559998</v>
      </c>
      <c r="ER6" s="30">
        <v>10849424</v>
      </c>
      <c r="ES6" s="30">
        <v>1407264</v>
      </c>
      <c r="ET6" s="30">
        <v>1418733</v>
      </c>
      <c r="EU6" s="31">
        <v>-0.1188474153097897</v>
      </c>
      <c r="EV6" s="32">
        <v>-0.008083973517215681</v>
      </c>
      <c r="EW6" s="4"/>
      <c r="EX6" s="4"/>
      <c r="EY6" s="4"/>
      <c r="EZ6" s="4"/>
      <c r="FA6" s="4"/>
      <c r="FB6" s="4"/>
      <c r="FC6" s="5"/>
    </row>
    <row r="7" spans="1:159" ht="12.75">
      <c r="A7" s="3"/>
      <c r="B7" s="2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5"/>
      <c r="Q7" s="453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452"/>
      <c r="AG7" s="453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452"/>
      <c r="AW7" s="453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452"/>
      <c r="BM7" s="453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452"/>
      <c r="CC7" s="453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452"/>
      <c r="CS7" s="453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452"/>
      <c r="DI7" s="453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452"/>
      <c r="DY7" s="453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452"/>
      <c r="EN7" s="3"/>
      <c r="EO7" s="3"/>
      <c r="EP7" s="2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5"/>
    </row>
    <row r="8" spans="1:159" ht="15.75">
      <c r="A8" s="3"/>
      <c r="B8" s="2"/>
      <c r="C8" s="513" t="s">
        <v>485</v>
      </c>
      <c r="D8" s="514"/>
      <c r="E8" s="514"/>
      <c r="F8" s="514"/>
      <c r="G8" s="514"/>
      <c r="H8" s="517"/>
      <c r="I8" s="513" t="s">
        <v>1</v>
      </c>
      <c r="J8" s="514"/>
      <c r="K8" s="514"/>
      <c r="L8" s="514"/>
      <c r="M8" s="514"/>
      <c r="N8" s="517"/>
      <c r="O8" s="6"/>
      <c r="Q8" s="462"/>
      <c r="R8" s="2"/>
      <c r="S8" s="513" t="s">
        <v>485</v>
      </c>
      <c r="T8" s="514"/>
      <c r="U8" s="514"/>
      <c r="V8" s="514"/>
      <c r="W8" s="514"/>
      <c r="X8" s="517"/>
      <c r="Y8" s="513" t="s">
        <v>1</v>
      </c>
      <c r="Z8" s="514"/>
      <c r="AA8" s="514"/>
      <c r="AB8" s="514"/>
      <c r="AC8" s="514"/>
      <c r="AD8" s="517"/>
      <c r="AE8" s="452"/>
      <c r="AG8" s="462"/>
      <c r="AH8" s="2"/>
      <c r="AI8" s="513" t="s">
        <v>485</v>
      </c>
      <c r="AJ8" s="514"/>
      <c r="AK8" s="514"/>
      <c r="AL8" s="514"/>
      <c r="AM8" s="514"/>
      <c r="AN8" s="517"/>
      <c r="AO8" s="513" t="s">
        <v>1</v>
      </c>
      <c r="AP8" s="514"/>
      <c r="AQ8" s="514"/>
      <c r="AR8" s="514"/>
      <c r="AS8" s="514"/>
      <c r="AT8" s="517"/>
      <c r="AU8" s="452"/>
      <c r="AW8" s="462"/>
      <c r="AX8" s="2"/>
      <c r="AY8" s="513" t="s">
        <v>485</v>
      </c>
      <c r="AZ8" s="514"/>
      <c r="BA8" s="514"/>
      <c r="BB8" s="514"/>
      <c r="BC8" s="514"/>
      <c r="BD8" s="517"/>
      <c r="BE8" s="513" t="s">
        <v>1</v>
      </c>
      <c r="BF8" s="514"/>
      <c r="BG8" s="514"/>
      <c r="BH8" s="514"/>
      <c r="BI8" s="514"/>
      <c r="BJ8" s="517"/>
      <c r="BK8" s="452"/>
      <c r="BM8" s="462"/>
      <c r="BN8" s="2"/>
      <c r="BO8" s="513" t="s">
        <v>485</v>
      </c>
      <c r="BP8" s="514"/>
      <c r="BQ8" s="514"/>
      <c r="BR8" s="514"/>
      <c r="BS8" s="514"/>
      <c r="BT8" s="517"/>
      <c r="BU8" s="513" t="s">
        <v>1</v>
      </c>
      <c r="BV8" s="514"/>
      <c r="BW8" s="514"/>
      <c r="BX8" s="514"/>
      <c r="BY8" s="514"/>
      <c r="BZ8" s="517"/>
      <c r="CA8" s="452"/>
      <c r="CC8" s="462"/>
      <c r="CD8" s="2"/>
      <c r="CE8" s="513" t="s">
        <v>485</v>
      </c>
      <c r="CF8" s="514"/>
      <c r="CG8" s="514"/>
      <c r="CH8" s="514"/>
      <c r="CI8" s="514"/>
      <c r="CJ8" s="517"/>
      <c r="CK8" s="513" t="s">
        <v>1</v>
      </c>
      <c r="CL8" s="514"/>
      <c r="CM8" s="514"/>
      <c r="CN8" s="514"/>
      <c r="CO8" s="514"/>
      <c r="CP8" s="517"/>
      <c r="CQ8" s="452"/>
      <c r="CS8" s="462"/>
      <c r="CT8" s="2"/>
      <c r="CU8" s="513" t="s">
        <v>485</v>
      </c>
      <c r="CV8" s="514"/>
      <c r="CW8" s="514"/>
      <c r="CX8" s="514"/>
      <c r="CY8" s="514"/>
      <c r="CZ8" s="517"/>
      <c r="DA8" s="513" t="s">
        <v>1</v>
      </c>
      <c r="DB8" s="514"/>
      <c r="DC8" s="514"/>
      <c r="DD8" s="514"/>
      <c r="DE8" s="514"/>
      <c r="DF8" s="517"/>
      <c r="DG8" s="452"/>
      <c r="DI8" s="462"/>
      <c r="DJ8" s="2"/>
      <c r="DK8" s="513" t="s">
        <v>485</v>
      </c>
      <c r="DL8" s="514"/>
      <c r="DM8" s="514"/>
      <c r="DN8" s="514"/>
      <c r="DO8" s="514"/>
      <c r="DP8" s="517"/>
      <c r="DQ8" s="513" t="s">
        <v>1</v>
      </c>
      <c r="DR8" s="514"/>
      <c r="DS8" s="514"/>
      <c r="DT8" s="514"/>
      <c r="DU8" s="514"/>
      <c r="DV8" s="517"/>
      <c r="DW8" s="452"/>
      <c r="DY8" s="462"/>
      <c r="DZ8" s="2"/>
      <c r="EA8" s="513" t="s">
        <v>485</v>
      </c>
      <c r="EB8" s="514"/>
      <c r="EC8" s="514"/>
      <c r="ED8" s="514"/>
      <c r="EE8" s="514"/>
      <c r="EF8" s="517"/>
      <c r="EG8" s="513" t="s">
        <v>1</v>
      </c>
      <c r="EH8" s="514"/>
      <c r="EI8" s="514"/>
      <c r="EJ8" s="514"/>
      <c r="EK8" s="514"/>
      <c r="EL8" s="517"/>
      <c r="EM8" s="452"/>
      <c r="EN8" s="3"/>
      <c r="EO8" s="3"/>
      <c r="EP8" s="2"/>
      <c r="EQ8" s="513" t="s">
        <v>485</v>
      </c>
      <c r="ER8" s="514"/>
      <c r="ES8" s="515"/>
      <c r="ET8" s="515"/>
      <c r="EU8" s="515"/>
      <c r="EV8" s="516"/>
      <c r="EW8" s="513" t="s">
        <v>1</v>
      </c>
      <c r="EX8" s="514"/>
      <c r="EY8" s="515"/>
      <c r="EZ8" s="515"/>
      <c r="FA8" s="515"/>
      <c r="FB8" s="516"/>
      <c r="FC8" s="6"/>
    </row>
    <row r="9" spans="1:159" ht="25.5">
      <c r="A9" s="3"/>
      <c r="B9" s="2"/>
      <c r="C9" s="455" t="s">
        <v>13</v>
      </c>
      <c r="D9" s="7"/>
      <c r="E9" s="456" t="s">
        <v>14</v>
      </c>
      <c r="F9" s="457"/>
      <c r="G9" s="7" t="s">
        <v>3</v>
      </c>
      <c r="H9" s="8" t="s">
        <v>4</v>
      </c>
      <c r="I9" s="455" t="s">
        <v>13</v>
      </c>
      <c r="J9" s="7"/>
      <c r="K9" s="456" t="s">
        <v>14</v>
      </c>
      <c r="L9" s="457"/>
      <c r="M9" s="7" t="s">
        <v>5</v>
      </c>
      <c r="N9" s="8" t="s">
        <v>6</v>
      </c>
      <c r="O9" s="9"/>
      <c r="Q9" s="463"/>
      <c r="R9" s="2"/>
      <c r="S9" s="455" t="s">
        <v>13</v>
      </c>
      <c r="T9" s="7"/>
      <c r="U9" s="456" t="s">
        <v>14</v>
      </c>
      <c r="V9" s="457"/>
      <c r="W9" s="7" t="s">
        <v>3</v>
      </c>
      <c r="X9" s="8" t="s">
        <v>4</v>
      </c>
      <c r="Y9" s="455" t="s">
        <v>13</v>
      </c>
      <c r="Z9" s="7"/>
      <c r="AA9" s="456" t="s">
        <v>14</v>
      </c>
      <c r="AB9" s="457"/>
      <c r="AC9" s="7" t="s">
        <v>5</v>
      </c>
      <c r="AD9" s="8" t="s">
        <v>6</v>
      </c>
      <c r="AE9" s="452"/>
      <c r="AG9" s="463"/>
      <c r="AH9" s="2"/>
      <c r="AI9" s="455" t="s">
        <v>13</v>
      </c>
      <c r="AJ9" s="7"/>
      <c r="AK9" s="456" t="s">
        <v>14</v>
      </c>
      <c r="AL9" s="457"/>
      <c r="AM9" s="7" t="s">
        <v>3</v>
      </c>
      <c r="AN9" s="8" t="s">
        <v>4</v>
      </c>
      <c r="AO9" s="455" t="s">
        <v>13</v>
      </c>
      <c r="AP9" s="7"/>
      <c r="AQ9" s="456" t="s">
        <v>14</v>
      </c>
      <c r="AR9" s="457"/>
      <c r="AS9" s="7" t="s">
        <v>5</v>
      </c>
      <c r="AT9" s="8" t="s">
        <v>6</v>
      </c>
      <c r="AU9" s="452"/>
      <c r="AW9" s="463"/>
      <c r="AX9" s="2"/>
      <c r="AY9" s="455" t="s">
        <v>13</v>
      </c>
      <c r="AZ9" s="7"/>
      <c r="BA9" s="456" t="s">
        <v>14</v>
      </c>
      <c r="BB9" s="457"/>
      <c r="BC9" s="7" t="s">
        <v>3</v>
      </c>
      <c r="BD9" s="8" t="s">
        <v>4</v>
      </c>
      <c r="BE9" s="455" t="s">
        <v>13</v>
      </c>
      <c r="BF9" s="7"/>
      <c r="BG9" s="456" t="s">
        <v>14</v>
      </c>
      <c r="BH9" s="457"/>
      <c r="BI9" s="7" t="s">
        <v>5</v>
      </c>
      <c r="BJ9" s="8" t="s">
        <v>6</v>
      </c>
      <c r="BK9" s="452"/>
      <c r="BM9" s="463"/>
      <c r="BN9" s="2"/>
      <c r="BO9" s="455" t="s">
        <v>13</v>
      </c>
      <c r="BP9" s="7"/>
      <c r="BQ9" s="456" t="s">
        <v>14</v>
      </c>
      <c r="BR9" s="457"/>
      <c r="BS9" s="7" t="s">
        <v>3</v>
      </c>
      <c r="BT9" s="8" t="s">
        <v>4</v>
      </c>
      <c r="BU9" s="455" t="s">
        <v>13</v>
      </c>
      <c r="BV9" s="7"/>
      <c r="BW9" s="456" t="s">
        <v>14</v>
      </c>
      <c r="BX9" s="457"/>
      <c r="BY9" s="7" t="s">
        <v>5</v>
      </c>
      <c r="BZ9" s="8" t="s">
        <v>6</v>
      </c>
      <c r="CA9" s="452"/>
      <c r="CC9" s="463"/>
      <c r="CD9" s="2"/>
      <c r="CE9" s="455" t="s">
        <v>13</v>
      </c>
      <c r="CF9" s="7"/>
      <c r="CG9" s="456" t="s">
        <v>14</v>
      </c>
      <c r="CH9" s="457"/>
      <c r="CI9" s="7" t="s">
        <v>3</v>
      </c>
      <c r="CJ9" s="8" t="s">
        <v>4</v>
      </c>
      <c r="CK9" s="455" t="s">
        <v>13</v>
      </c>
      <c r="CL9" s="7"/>
      <c r="CM9" s="456" t="s">
        <v>14</v>
      </c>
      <c r="CN9" s="457"/>
      <c r="CO9" s="7" t="s">
        <v>5</v>
      </c>
      <c r="CP9" s="8" t="s">
        <v>6</v>
      </c>
      <c r="CQ9" s="452"/>
      <c r="CS9" s="463"/>
      <c r="CT9" s="2"/>
      <c r="CU9" s="455" t="s">
        <v>13</v>
      </c>
      <c r="CV9" s="7"/>
      <c r="CW9" s="456" t="s">
        <v>14</v>
      </c>
      <c r="CX9" s="457"/>
      <c r="CY9" s="7" t="s">
        <v>3</v>
      </c>
      <c r="CZ9" s="8" t="s">
        <v>4</v>
      </c>
      <c r="DA9" s="455" t="s">
        <v>13</v>
      </c>
      <c r="DB9" s="7"/>
      <c r="DC9" s="456" t="s">
        <v>14</v>
      </c>
      <c r="DD9" s="457"/>
      <c r="DE9" s="7" t="s">
        <v>5</v>
      </c>
      <c r="DF9" s="8" t="s">
        <v>6</v>
      </c>
      <c r="DG9" s="452"/>
      <c r="DI9" s="463"/>
      <c r="DJ9" s="2"/>
      <c r="DK9" s="455" t="s">
        <v>13</v>
      </c>
      <c r="DL9" s="7"/>
      <c r="DM9" s="456" t="s">
        <v>14</v>
      </c>
      <c r="DN9" s="457"/>
      <c r="DO9" s="7" t="s">
        <v>3</v>
      </c>
      <c r="DP9" s="8" t="s">
        <v>4</v>
      </c>
      <c r="DQ9" s="455" t="s">
        <v>13</v>
      </c>
      <c r="DR9" s="7"/>
      <c r="DS9" s="456" t="s">
        <v>14</v>
      </c>
      <c r="DT9" s="457"/>
      <c r="DU9" s="7" t="s">
        <v>5</v>
      </c>
      <c r="DV9" s="8" t="s">
        <v>6</v>
      </c>
      <c r="DW9" s="452"/>
      <c r="DY9" s="463"/>
      <c r="DZ9" s="2"/>
      <c r="EA9" s="455" t="s">
        <v>13</v>
      </c>
      <c r="EB9" s="7"/>
      <c r="EC9" s="456" t="s">
        <v>14</v>
      </c>
      <c r="ED9" s="457"/>
      <c r="EE9" s="7" t="s">
        <v>3</v>
      </c>
      <c r="EF9" s="8" t="s">
        <v>4</v>
      </c>
      <c r="EG9" s="455" t="s">
        <v>13</v>
      </c>
      <c r="EH9" s="7"/>
      <c r="EI9" s="456" t="s">
        <v>14</v>
      </c>
      <c r="EJ9" s="457"/>
      <c r="EK9" s="7" t="s">
        <v>5</v>
      </c>
      <c r="EL9" s="8" t="s">
        <v>6</v>
      </c>
      <c r="EM9" s="452"/>
      <c r="EN9" s="3"/>
      <c r="EO9" s="3"/>
      <c r="EP9" s="2"/>
      <c r="EQ9" s="455" t="s">
        <v>13</v>
      </c>
      <c r="ER9" s="7"/>
      <c r="ES9" s="456" t="s">
        <v>14</v>
      </c>
      <c r="ET9" s="457"/>
      <c r="EU9" s="7" t="s">
        <v>3</v>
      </c>
      <c r="EV9" s="8" t="s">
        <v>4</v>
      </c>
      <c r="EW9" s="455" t="s">
        <v>13</v>
      </c>
      <c r="EX9" s="7"/>
      <c r="EY9" s="456" t="s">
        <v>14</v>
      </c>
      <c r="EZ9" s="457"/>
      <c r="FA9" s="7" t="s">
        <v>5</v>
      </c>
      <c r="FB9" s="8" t="s">
        <v>6</v>
      </c>
      <c r="FC9" s="9"/>
    </row>
    <row r="10" spans="1:159" ht="12.75">
      <c r="A10" s="3"/>
      <c r="B10" s="2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5"/>
      <c r="Q10" s="453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452"/>
      <c r="AG10" s="453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452"/>
      <c r="AW10" s="453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452"/>
      <c r="BM10" s="453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452"/>
      <c r="CC10" s="453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452"/>
      <c r="CS10" s="453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452"/>
      <c r="DI10" s="453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452"/>
      <c r="DY10" s="453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452"/>
      <c r="EN10" s="3"/>
      <c r="EO10" s="3"/>
      <c r="EP10" s="2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5"/>
    </row>
    <row r="11" spans="1:159" ht="12.75">
      <c r="A11" s="3"/>
      <c r="B11" s="10" t="s">
        <v>10</v>
      </c>
      <c r="C11" s="11">
        <v>697543</v>
      </c>
      <c r="D11" s="11">
        <v>863099</v>
      </c>
      <c r="E11" s="11">
        <v>103928</v>
      </c>
      <c r="F11" s="11">
        <v>103712</v>
      </c>
      <c r="G11" s="12">
        <v>-0.1918157708443643</v>
      </c>
      <c r="H11" s="13">
        <v>0.0020826905276150054</v>
      </c>
      <c r="I11" s="14">
        <v>0.07765482415467219</v>
      </c>
      <c r="J11" s="12">
        <v>0.08557292033817157</v>
      </c>
      <c r="K11" s="12">
        <v>0.0782670514450275</v>
      </c>
      <c r="L11" s="12">
        <v>0.07906523232349415</v>
      </c>
      <c r="M11" s="15">
        <v>-0.7918096183499381</v>
      </c>
      <c r="N11" s="16">
        <v>-0.07981808784666422</v>
      </c>
      <c r="O11" s="17"/>
      <c r="Q11" s="464"/>
      <c r="R11" s="10" t="s">
        <v>10</v>
      </c>
      <c r="S11" s="11">
        <v>352210</v>
      </c>
      <c r="T11" s="11">
        <v>380575</v>
      </c>
      <c r="U11" s="11">
        <v>45922</v>
      </c>
      <c r="V11" s="11">
        <v>43224</v>
      </c>
      <c r="W11" s="12">
        <v>-0.0745319582211128</v>
      </c>
      <c r="X11" s="13">
        <v>0.06241902646677766</v>
      </c>
      <c r="Y11" s="14">
        <v>0.22837516526254292</v>
      </c>
      <c r="Z11" s="12">
        <v>0.23755337655682274</v>
      </c>
      <c r="AA11" s="12">
        <v>0.21009818185145535</v>
      </c>
      <c r="AB11" s="12">
        <v>0.19501894964807798</v>
      </c>
      <c r="AC11" s="15">
        <v>-0.9178211294279814</v>
      </c>
      <c r="AD11" s="16">
        <v>1.5079232203377368</v>
      </c>
      <c r="AE11" s="452"/>
      <c r="AG11" s="464"/>
      <c r="AH11" s="10" t="s">
        <v>10</v>
      </c>
      <c r="AI11" s="11">
        <v>90899</v>
      </c>
      <c r="AJ11" s="11">
        <v>89592</v>
      </c>
      <c r="AK11" s="11">
        <v>16481</v>
      </c>
      <c r="AL11" s="11">
        <v>12339</v>
      </c>
      <c r="AM11" s="12">
        <v>0.014588356103223399</v>
      </c>
      <c r="AN11" s="13">
        <v>0.3356836048302132</v>
      </c>
      <c r="AO11" s="14">
        <v>0.036371820931833096</v>
      </c>
      <c r="AP11" s="12">
        <v>0.044081201280633885</v>
      </c>
      <c r="AQ11" s="12">
        <v>0.04637623249741119</v>
      </c>
      <c r="AR11" s="12">
        <v>0.04371346583058774</v>
      </c>
      <c r="AS11" s="15">
        <v>-0.7709380348800788</v>
      </c>
      <c r="AT11" s="16">
        <v>0.26627666668234545</v>
      </c>
      <c r="AU11" s="452"/>
      <c r="AW11" s="464"/>
      <c r="AX11" s="10" t="s">
        <v>10</v>
      </c>
      <c r="AY11" s="11">
        <v>57572</v>
      </c>
      <c r="AZ11" s="11">
        <v>78662</v>
      </c>
      <c r="BA11" s="11">
        <v>10314</v>
      </c>
      <c r="BB11" s="11">
        <v>10361</v>
      </c>
      <c r="BC11" s="12">
        <v>-0.2681091251175918</v>
      </c>
      <c r="BD11" s="13">
        <v>-0.004536241675513919</v>
      </c>
      <c r="BE11" s="14">
        <v>0.04000820011049301</v>
      </c>
      <c r="BF11" s="12">
        <v>0.049103506135909504</v>
      </c>
      <c r="BG11" s="12">
        <v>0.046678131788559014</v>
      </c>
      <c r="BH11" s="12">
        <v>0.04885950475579679</v>
      </c>
      <c r="BI11" s="15">
        <v>-0.9095306025416493</v>
      </c>
      <c r="BJ11" s="16">
        <v>-0.21813729672377768</v>
      </c>
      <c r="BK11" s="452"/>
      <c r="BM11" s="464"/>
      <c r="BN11" s="10" t="s">
        <v>10</v>
      </c>
      <c r="BO11" s="11">
        <v>59353</v>
      </c>
      <c r="BP11" s="11">
        <v>92458</v>
      </c>
      <c r="BQ11" s="11">
        <v>11795</v>
      </c>
      <c r="BR11" s="11">
        <v>13021</v>
      </c>
      <c r="BS11" s="12">
        <v>-0.3580544679746479</v>
      </c>
      <c r="BT11" s="13">
        <v>-0.09415559480838642</v>
      </c>
      <c r="BU11" s="14">
        <v>0.09819811025758536</v>
      </c>
      <c r="BV11" s="12">
        <v>0.09784681551782891</v>
      </c>
      <c r="BW11" s="12">
        <v>0.09982311969464873</v>
      </c>
      <c r="BX11" s="12">
        <v>0.09518901097294413</v>
      </c>
      <c r="BY11" s="15">
        <v>0.03512947397564525</v>
      </c>
      <c r="BZ11" s="16">
        <v>0.4634108721704597</v>
      </c>
      <c r="CA11" s="452"/>
      <c r="CC11" s="464"/>
      <c r="CD11" s="10" t="s">
        <v>10</v>
      </c>
      <c r="CE11" s="11">
        <v>34591</v>
      </c>
      <c r="CF11" s="11">
        <v>78447</v>
      </c>
      <c r="CG11" s="11">
        <v>5899</v>
      </c>
      <c r="CH11" s="11">
        <v>7665</v>
      </c>
      <c r="CI11" s="12">
        <v>-0.559052608767703</v>
      </c>
      <c r="CJ11" s="13">
        <v>-0.23039791258969344</v>
      </c>
      <c r="CK11" s="14">
        <v>0.028980711083481974</v>
      </c>
      <c r="CL11" s="12">
        <v>0.049075076164678356</v>
      </c>
      <c r="CM11" s="12">
        <v>0.034366243132868436</v>
      </c>
      <c r="CN11" s="12">
        <v>0.04348541409006842</v>
      </c>
      <c r="CO11" s="15">
        <v>-2.0094365081196384</v>
      </c>
      <c r="CP11" s="16">
        <v>-0.9119170957199982</v>
      </c>
      <c r="CQ11" s="452"/>
      <c r="CS11" s="464"/>
      <c r="CT11" s="10" t="s">
        <v>10</v>
      </c>
      <c r="CU11" s="11">
        <v>6458</v>
      </c>
      <c r="CV11" s="11">
        <v>14943</v>
      </c>
      <c r="CW11" s="11">
        <v>788</v>
      </c>
      <c r="CX11" s="11">
        <v>2363</v>
      </c>
      <c r="CY11" s="12">
        <v>-0.567824399384327</v>
      </c>
      <c r="CZ11" s="13">
        <v>-0.6665256030469742</v>
      </c>
      <c r="DA11" s="14">
        <v>0.07077337833839276</v>
      </c>
      <c r="DB11" s="12">
        <v>0.07399942555488427</v>
      </c>
      <c r="DC11" s="12">
        <v>0.05837037037037037</v>
      </c>
      <c r="DD11" s="12">
        <v>0.07071674397725572</v>
      </c>
      <c r="DE11" s="15">
        <v>-0.3226047216491515</v>
      </c>
      <c r="DF11" s="16">
        <v>-1.2346373606885348</v>
      </c>
      <c r="DG11" s="452"/>
      <c r="DI11" s="464"/>
      <c r="DJ11" s="10" t="s">
        <v>10</v>
      </c>
      <c r="DK11" s="11">
        <v>38825</v>
      </c>
      <c r="DL11" s="11">
        <v>39497</v>
      </c>
      <c r="DM11" s="11">
        <v>3018</v>
      </c>
      <c r="DN11" s="11">
        <v>4678</v>
      </c>
      <c r="DO11" s="12">
        <v>-0.017013950426614688</v>
      </c>
      <c r="DP11" s="13">
        <v>-0.3548525010688328</v>
      </c>
      <c r="DQ11" s="14">
        <v>0.12847366992938497</v>
      </c>
      <c r="DR11" s="12">
        <v>0.12941095522368498</v>
      </c>
      <c r="DS11" s="12">
        <v>0.1046281851274051</v>
      </c>
      <c r="DT11" s="12">
        <v>0.11096878261694658</v>
      </c>
      <c r="DU11" s="15">
        <v>-0.0937285294300011</v>
      </c>
      <c r="DV11" s="16">
        <v>-0.634059748954148</v>
      </c>
      <c r="DW11" s="452"/>
      <c r="DY11" s="464"/>
      <c r="DZ11" s="10" t="s">
        <v>10</v>
      </c>
      <c r="EA11" s="465">
        <v>0</v>
      </c>
      <c r="EB11" s="11">
        <v>0</v>
      </c>
      <c r="EC11" s="11">
        <v>0</v>
      </c>
      <c r="ED11" s="11">
        <v>0</v>
      </c>
      <c r="EE11" s="12" t="s">
        <v>7</v>
      </c>
      <c r="EF11" s="13" t="s">
        <v>7</v>
      </c>
      <c r="EG11" s="14">
        <v>0</v>
      </c>
      <c r="EH11" s="12">
        <v>0</v>
      </c>
      <c r="EI11" s="12">
        <v>0</v>
      </c>
      <c r="EJ11" s="12">
        <v>0</v>
      </c>
      <c r="EK11" s="15">
        <v>0</v>
      </c>
      <c r="EL11" s="16">
        <v>0</v>
      </c>
      <c r="EM11" s="452"/>
      <c r="EN11" s="3"/>
      <c r="EO11" s="3"/>
      <c r="EP11" s="10" t="s">
        <v>10</v>
      </c>
      <c r="EQ11" s="11">
        <v>739513</v>
      </c>
      <c r="ER11" s="11">
        <v>917888</v>
      </c>
      <c r="ES11" s="11">
        <v>110344</v>
      </c>
      <c r="ET11" s="11">
        <v>111549</v>
      </c>
      <c r="EU11" s="12">
        <v>-0.19433198821642728</v>
      </c>
      <c r="EV11" s="13">
        <v>-0.010802427632699563</v>
      </c>
      <c r="EW11" s="14">
        <v>0.0773549325010319</v>
      </c>
      <c r="EX11" s="12">
        <v>0.08460246368839489</v>
      </c>
      <c r="EY11" s="12">
        <v>0.0784103053869068</v>
      </c>
      <c r="EZ11" s="12">
        <v>0.0786257879389568</v>
      </c>
      <c r="FA11" s="15">
        <v>-0.7247531187362988</v>
      </c>
      <c r="FB11" s="16">
        <v>-0.021548255205000588</v>
      </c>
      <c r="FC11" s="17"/>
    </row>
    <row r="12" spans="1:159" ht="12.75">
      <c r="A12" s="3"/>
      <c r="B12" s="18" t="s">
        <v>11</v>
      </c>
      <c r="C12" s="19">
        <v>114372</v>
      </c>
      <c r="D12" s="19">
        <v>55271</v>
      </c>
      <c r="E12" s="19">
        <v>18913</v>
      </c>
      <c r="F12" s="19">
        <v>9128</v>
      </c>
      <c r="G12" s="20">
        <v>1.0692949286244144</v>
      </c>
      <c r="H12" s="21">
        <v>1.0719763365468888</v>
      </c>
      <c r="I12" s="22">
        <v>0.012732602216950308</v>
      </c>
      <c r="J12" s="20">
        <v>0.005479905410632014</v>
      </c>
      <c r="K12" s="20">
        <v>0.014243175505925305</v>
      </c>
      <c r="L12" s="20">
        <v>0.006958765047910122</v>
      </c>
      <c r="M12" s="23">
        <v>0.7252696806318294</v>
      </c>
      <c r="N12" s="24">
        <v>0.7284410458015184</v>
      </c>
      <c r="O12" s="17"/>
      <c r="Q12" s="464"/>
      <c r="R12" s="18" t="s">
        <v>11</v>
      </c>
      <c r="S12" s="19">
        <v>32301</v>
      </c>
      <c r="T12" s="19">
        <v>25130</v>
      </c>
      <c r="U12" s="19">
        <v>6487</v>
      </c>
      <c r="V12" s="19">
        <v>3758</v>
      </c>
      <c r="W12" s="20">
        <v>0.2853561480302427</v>
      </c>
      <c r="X12" s="21">
        <v>0.726184140500266</v>
      </c>
      <c r="Y12" s="22">
        <v>0.020944170276668464</v>
      </c>
      <c r="Z12" s="20">
        <v>0.015686044414039167</v>
      </c>
      <c r="AA12" s="20">
        <v>0.029678735805722545</v>
      </c>
      <c r="AB12" s="20">
        <v>0.016955423208807073</v>
      </c>
      <c r="AC12" s="23">
        <v>0.5258125862629297</v>
      </c>
      <c r="AD12" s="24">
        <v>1.2723312596915473</v>
      </c>
      <c r="AE12" s="452"/>
      <c r="AG12" s="464"/>
      <c r="AH12" s="18" t="s">
        <v>11</v>
      </c>
      <c r="AI12" s="19">
        <v>56238</v>
      </c>
      <c r="AJ12" s="19">
        <v>13702</v>
      </c>
      <c r="AK12" s="19">
        <v>7656</v>
      </c>
      <c r="AL12" s="19">
        <v>2799</v>
      </c>
      <c r="AM12" s="20">
        <v>3.1043643263757117</v>
      </c>
      <c r="AN12" s="21">
        <v>1.735262593783494</v>
      </c>
      <c r="AO12" s="22">
        <v>0.022502760927671697</v>
      </c>
      <c r="AP12" s="20">
        <v>0.0067416802833650934</v>
      </c>
      <c r="AQ12" s="20">
        <v>0.021543379406600335</v>
      </c>
      <c r="AR12" s="20">
        <v>0.009916037836114359</v>
      </c>
      <c r="AS12" s="23">
        <v>1.5761080644306604</v>
      </c>
      <c r="AT12" s="24">
        <v>1.1627341570485976</v>
      </c>
      <c r="AU12" s="452"/>
      <c r="AW12" s="464"/>
      <c r="AX12" s="18" t="s">
        <v>11</v>
      </c>
      <c r="AY12" s="19">
        <v>11342</v>
      </c>
      <c r="AZ12" s="19">
        <v>4607</v>
      </c>
      <c r="BA12" s="19">
        <v>2054</v>
      </c>
      <c r="BB12" s="19">
        <v>745</v>
      </c>
      <c r="BC12" s="20">
        <v>1.4619057955285437</v>
      </c>
      <c r="BD12" s="21">
        <v>1.757046979865772</v>
      </c>
      <c r="BE12" s="22">
        <v>0.007881835017946428</v>
      </c>
      <c r="BF12" s="20">
        <v>0.0028758466955853537</v>
      </c>
      <c r="BG12" s="20">
        <v>0.009295800144822593</v>
      </c>
      <c r="BH12" s="20">
        <v>0.0035132063548951463</v>
      </c>
      <c r="BI12" s="23">
        <v>0.5005988322361073</v>
      </c>
      <c r="BJ12" s="24">
        <v>0.5782593789927447</v>
      </c>
      <c r="BK12" s="452"/>
      <c r="BM12" s="464"/>
      <c r="BN12" s="18" t="s">
        <v>11</v>
      </c>
      <c r="BO12" s="19">
        <v>4430</v>
      </c>
      <c r="BP12" s="19">
        <v>3697</v>
      </c>
      <c r="BQ12" s="19">
        <v>864</v>
      </c>
      <c r="BR12" s="19">
        <v>667</v>
      </c>
      <c r="BS12" s="20">
        <v>0.19826886664863408</v>
      </c>
      <c r="BT12" s="21">
        <v>0.29535232383808085</v>
      </c>
      <c r="BU12" s="22">
        <v>0.007329328398583107</v>
      </c>
      <c r="BV12" s="20">
        <v>0.003912475685926729</v>
      </c>
      <c r="BW12" s="20">
        <v>0.007312181044186223</v>
      </c>
      <c r="BX12" s="20">
        <v>0.0048760517870327725</v>
      </c>
      <c r="BY12" s="23">
        <v>0.3416852712656378</v>
      </c>
      <c r="BZ12" s="24">
        <v>0.2436129257153451</v>
      </c>
      <c r="CA12" s="452"/>
      <c r="CC12" s="464"/>
      <c r="CD12" s="18" t="s">
        <v>11</v>
      </c>
      <c r="CE12" s="19">
        <v>0</v>
      </c>
      <c r="CF12" s="19">
        <v>0</v>
      </c>
      <c r="CG12" s="19">
        <v>0</v>
      </c>
      <c r="CH12" s="19">
        <v>0</v>
      </c>
      <c r="CI12" s="20" t="s">
        <v>7</v>
      </c>
      <c r="CJ12" s="21" t="s">
        <v>7</v>
      </c>
      <c r="CK12" s="22">
        <v>0</v>
      </c>
      <c r="CL12" s="20">
        <v>0</v>
      </c>
      <c r="CM12" s="20">
        <v>0</v>
      </c>
      <c r="CN12" s="20">
        <v>0</v>
      </c>
      <c r="CO12" s="23">
        <v>0</v>
      </c>
      <c r="CP12" s="24">
        <v>0</v>
      </c>
      <c r="CQ12" s="452"/>
      <c r="CS12" s="464"/>
      <c r="CT12" s="18" t="s">
        <v>11</v>
      </c>
      <c r="CU12" s="19">
        <v>27911</v>
      </c>
      <c r="CV12" s="19">
        <v>54632</v>
      </c>
      <c r="CW12" s="19">
        <v>4753</v>
      </c>
      <c r="CX12" s="19">
        <v>8804</v>
      </c>
      <c r="CY12" s="20">
        <v>-0.489108947137209</v>
      </c>
      <c r="CZ12" s="21">
        <v>-0.4601317582916856</v>
      </c>
      <c r="DA12" s="22">
        <v>0.3058773246830102</v>
      </c>
      <c r="DB12" s="20">
        <v>0.27054384105697904</v>
      </c>
      <c r="DC12" s="20">
        <v>0.3520740740740741</v>
      </c>
      <c r="DD12" s="20">
        <v>0.26347448750561125</v>
      </c>
      <c r="DE12" s="23">
        <v>3.533348362603117</v>
      </c>
      <c r="DF12" s="24">
        <v>8.859958656846285</v>
      </c>
      <c r="DG12" s="452"/>
      <c r="DI12" s="464"/>
      <c r="DJ12" s="18" t="s">
        <v>11</v>
      </c>
      <c r="DK12" s="19">
        <v>3654</v>
      </c>
      <c r="DL12" s="19">
        <v>5284</v>
      </c>
      <c r="DM12" s="19">
        <v>438</v>
      </c>
      <c r="DN12" s="19">
        <v>759</v>
      </c>
      <c r="DO12" s="20">
        <v>-0.30847842543527626</v>
      </c>
      <c r="DP12" s="21">
        <v>-0.42292490118577075</v>
      </c>
      <c r="DQ12" s="22">
        <v>0.012091250223360534</v>
      </c>
      <c r="DR12" s="20">
        <v>0.0173128968631023</v>
      </c>
      <c r="DS12" s="20">
        <v>0.015184607384295373</v>
      </c>
      <c r="DT12" s="20">
        <v>0.018004554511813264</v>
      </c>
      <c r="DU12" s="23">
        <v>-0.5221646639741765</v>
      </c>
      <c r="DV12" s="24">
        <v>-0.28199471275178917</v>
      </c>
      <c r="DW12" s="452"/>
      <c r="DY12" s="464"/>
      <c r="DZ12" s="18" t="s">
        <v>486</v>
      </c>
      <c r="EA12" s="19">
        <v>0</v>
      </c>
      <c r="EB12" s="19">
        <v>0</v>
      </c>
      <c r="EC12" s="19">
        <v>0</v>
      </c>
      <c r="ED12" s="19">
        <v>0</v>
      </c>
      <c r="EE12" s="20" t="s">
        <v>7</v>
      </c>
      <c r="EF12" s="21" t="s">
        <v>7</v>
      </c>
      <c r="EG12" s="22">
        <v>0</v>
      </c>
      <c r="EH12" s="20">
        <v>0</v>
      </c>
      <c r="EI12" s="20">
        <v>0</v>
      </c>
      <c r="EJ12" s="20">
        <v>0</v>
      </c>
      <c r="EK12" s="23">
        <v>0</v>
      </c>
      <c r="EL12" s="24">
        <v>0</v>
      </c>
      <c r="EM12" s="452"/>
      <c r="EN12" s="3"/>
      <c r="EO12" s="3"/>
      <c r="EP12" s="18" t="s">
        <v>11</v>
      </c>
      <c r="EQ12" s="19">
        <v>122373</v>
      </c>
      <c r="ER12" s="19">
        <v>62208</v>
      </c>
      <c r="ES12" s="19">
        <v>20777</v>
      </c>
      <c r="ET12" s="19">
        <v>10273</v>
      </c>
      <c r="EU12" s="20">
        <v>0.9671585648148149</v>
      </c>
      <c r="EV12" s="21">
        <v>1.022486128686849</v>
      </c>
      <c r="EW12" s="22">
        <v>0.012800525690486547</v>
      </c>
      <c r="EX12" s="20">
        <v>0.005733760612544961</v>
      </c>
      <c r="EY12" s="20">
        <v>0.014764109648225209</v>
      </c>
      <c r="EZ12" s="20">
        <v>0.007240967821288431</v>
      </c>
      <c r="FA12" s="23">
        <v>0.7066765077941586</v>
      </c>
      <c r="FB12" s="24">
        <v>0.7523141826936778</v>
      </c>
      <c r="FC12" s="17"/>
    </row>
    <row r="13" spans="1:159" ht="12.75">
      <c r="A13" s="3"/>
      <c r="B13" s="29" t="s">
        <v>12</v>
      </c>
      <c r="C13" s="30">
        <v>811915</v>
      </c>
      <c r="D13" s="30">
        <v>918370</v>
      </c>
      <c r="E13" s="30">
        <v>122841</v>
      </c>
      <c r="F13" s="30">
        <v>112840</v>
      </c>
      <c r="G13" s="31">
        <v>-0.1159173317943748</v>
      </c>
      <c r="H13" s="32">
        <v>0.08862991846862811</v>
      </c>
      <c r="I13" s="33">
        <v>0.0903874263716225</v>
      </c>
      <c r="J13" s="31">
        <v>0.09105282574880358</v>
      </c>
      <c r="K13" s="31">
        <v>0.0925102269509528</v>
      </c>
      <c r="L13" s="31">
        <v>0.08602399737140426</v>
      </c>
      <c r="M13" s="34">
        <v>-0.06653993771810751</v>
      </c>
      <c r="N13" s="35">
        <v>0.6486229579548544</v>
      </c>
      <c r="O13" s="17"/>
      <c r="Q13" s="464"/>
      <c r="R13" s="29" t="s">
        <v>12</v>
      </c>
      <c r="S13" s="30">
        <v>384511</v>
      </c>
      <c r="T13" s="30">
        <v>405705</v>
      </c>
      <c r="U13" s="30">
        <v>52409</v>
      </c>
      <c r="V13" s="30">
        <v>46982</v>
      </c>
      <c r="W13" s="31">
        <v>-0.052239928026521776</v>
      </c>
      <c r="X13" s="32">
        <v>0.11551232386871568</v>
      </c>
      <c r="Y13" s="33">
        <v>0.2493193355392114</v>
      </c>
      <c r="Z13" s="31">
        <v>0.2532394209708619</v>
      </c>
      <c r="AA13" s="31">
        <v>0.2397769176571779</v>
      </c>
      <c r="AB13" s="31">
        <v>0.21197437285688503</v>
      </c>
      <c r="AC13" s="34">
        <v>-0.3920085431650483</v>
      </c>
      <c r="AD13" s="35">
        <v>2.780254480029287</v>
      </c>
      <c r="AE13" s="452"/>
      <c r="AG13" s="464"/>
      <c r="AH13" s="29" t="s">
        <v>12</v>
      </c>
      <c r="AI13" s="30">
        <v>147137</v>
      </c>
      <c r="AJ13" s="30">
        <v>103294</v>
      </c>
      <c r="AK13" s="30">
        <v>24137</v>
      </c>
      <c r="AL13" s="30">
        <v>15138</v>
      </c>
      <c r="AM13" s="31">
        <v>0.42444866110325874</v>
      </c>
      <c r="AN13" s="32">
        <v>0.5944642621218126</v>
      </c>
      <c r="AO13" s="33">
        <v>0.058874581859504796</v>
      </c>
      <c r="AP13" s="31">
        <v>0.05082288156399897</v>
      </c>
      <c r="AQ13" s="31">
        <v>0.06791961190401152</v>
      </c>
      <c r="AR13" s="31">
        <v>0.05362950366670209</v>
      </c>
      <c r="AS13" s="34">
        <v>0.8051700295505824</v>
      </c>
      <c r="AT13" s="35">
        <v>1.4290108237309431</v>
      </c>
      <c r="AU13" s="452"/>
      <c r="AW13" s="464"/>
      <c r="AX13" s="29" t="s">
        <v>12</v>
      </c>
      <c r="AY13" s="30">
        <v>68914</v>
      </c>
      <c r="AZ13" s="30">
        <v>83269</v>
      </c>
      <c r="BA13" s="30">
        <v>12368</v>
      </c>
      <c r="BB13" s="30">
        <v>11106</v>
      </c>
      <c r="BC13" s="31">
        <v>-0.1723930874635219</v>
      </c>
      <c r="BD13" s="32">
        <v>0.11363227084458849</v>
      </c>
      <c r="BE13" s="33">
        <v>0.047890035128439444</v>
      </c>
      <c r="BF13" s="31">
        <v>0.05197935283149486</v>
      </c>
      <c r="BG13" s="31">
        <v>0.055973931933381606</v>
      </c>
      <c r="BH13" s="31">
        <v>0.05237271111069194</v>
      </c>
      <c r="BI13" s="34">
        <v>-0.40893177030554145</v>
      </c>
      <c r="BJ13" s="35">
        <v>0.36012208226896686</v>
      </c>
      <c r="BK13" s="452"/>
      <c r="BM13" s="464"/>
      <c r="BN13" s="29" t="s">
        <v>12</v>
      </c>
      <c r="BO13" s="30">
        <v>63783</v>
      </c>
      <c r="BP13" s="30">
        <v>96155</v>
      </c>
      <c r="BQ13" s="30">
        <v>12659</v>
      </c>
      <c r="BR13" s="30">
        <v>13688</v>
      </c>
      <c r="BS13" s="31">
        <v>-0.3366647600228797</v>
      </c>
      <c r="BT13" s="32">
        <v>-0.0751753360607832</v>
      </c>
      <c r="BU13" s="33">
        <v>0.10552743865616847</v>
      </c>
      <c r="BV13" s="31">
        <v>0.10175929120375564</v>
      </c>
      <c r="BW13" s="31">
        <v>0.10713530073883495</v>
      </c>
      <c r="BX13" s="31">
        <v>0.1000650627599769</v>
      </c>
      <c r="BY13" s="34">
        <v>0.3768147452412829</v>
      </c>
      <c r="BZ13" s="35">
        <v>0.7070237978858057</v>
      </c>
      <c r="CA13" s="452"/>
      <c r="CC13" s="464"/>
      <c r="CD13" s="29" t="s">
        <v>12</v>
      </c>
      <c r="CE13" s="30">
        <v>34591</v>
      </c>
      <c r="CF13" s="30">
        <v>78447</v>
      </c>
      <c r="CG13" s="30">
        <v>5899</v>
      </c>
      <c r="CH13" s="30">
        <v>7665</v>
      </c>
      <c r="CI13" s="31">
        <v>-0.559052608767703</v>
      </c>
      <c r="CJ13" s="32">
        <v>-0.23039791258969344</v>
      </c>
      <c r="CK13" s="33">
        <v>0.028980711083481974</v>
      </c>
      <c r="CL13" s="31">
        <v>0.049075076164678356</v>
      </c>
      <c r="CM13" s="31">
        <v>0.034366243132868436</v>
      </c>
      <c r="CN13" s="31">
        <v>0.04348541409006842</v>
      </c>
      <c r="CO13" s="34">
        <v>-2.0094365081196384</v>
      </c>
      <c r="CP13" s="35">
        <v>-0.9119170957199982</v>
      </c>
      <c r="CQ13" s="452"/>
      <c r="CS13" s="464"/>
      <c r="CT13" s="29" t="s">
        <v>12</v>
      </c>
      <c r="CU13" s="30">
        <v>34369</v>
      </c>
      <c r="CV13" s="30">
        <v>69575</v>
      </c>
      <c r="CW13" s="30">
        <v>5541</v>
      </c>
      <c r="CX13" s="30">
        <v>11167</v>
      </c>
      <c r="CY13" s="31">
        <v>-0.5060150916277398</v>
      </c>
      <c r="CZ13" s="32">
        <v>-0.5038058565415957</v>
      </c>
      <c r="DA13" s="33">
        <v>0.37665070302140297</v>
      </c>
      <c r="DB13" s="31">
        <v>0.3445432666118633</v>
      </c>
      <c r="DC13" s="31">
        <v>0.41044444444444445</v>
      </c>
      <c r="DD13" s="31">
        <v>0.334191231482867</v>
      </c>
      <c r="DE13" s="34">
        <v>3.210743640953967</v>
      </c>
      <c r="DF13" s="35">
        <v>7.625321296157744</v>
      </c>
      <c r="DG13" s="452"/>
      <c r="DI13" s="464"/>
      <c r="DJ13" s="29" t="s">
        <v>12</v>
      </c>
      <c r="DK13" s="30">
        <v>42479</v>
      </c>
      <c r="DL13" s="30">
        <v>44781</v>
      </c>
      <c r="DM13" s="30">
        <v>3456</v>
      </c>
      <c r="DN13" s="30">
        <v>5437</v>
      </c>
      <c r="DO13" s="31">
        <v>-0.05140573010875149</v>
      </c>
      <c r="DP13" s="32">
        <v>-0.3643553430200478</v>
      </c>
      <c r="DQ13" s="33">
        <v>0.14056492015274552</v>
      </c>
      <c r="DR13" s="31">
        <v>0.1467238520867873</v>
      </c>
      <c r="DS13" s="31">
        <v>0.11981279251170047</v>
      </c>
      <c r="DT13" s="31">
        <v>0.12897333712875986</v>
      </c>
      <c r="DU13" s="34">
        <v>-0.6158931934041767</v>
      </c>
      <c r="DV13" s="35">
        <v>-0.9160544617059383</v>
      </c>
      <c r="DW13" s="452"/>
      <c r="DY13" s="464"/>
      <c r="DZ13" s="18" t="s">
        <v>487</v>
      </c>
      <c r="EA13" s="19">
        <v>67268</v>
      </c>
      <c r="EB13" s="19">
        <v>62200</v>
      </c>
      <c r="EC13" s="19">
        <v>13656</v>
      </c>
      <c r="ED13" s="19">
        <v>9641</v>
      </c>
      <c r="EE13" s="20">
        <v>0.08147909967845668</v>
      </c>
      <c r="EF13" s="21">
        <v>0.41645057566642474</v>
      </c>
      <c r="EG13" s="22">
        <v>0.10393085696451691</v>
      </c>
      <c r="EH13" s="20">
        <v>0.09645265136243247</v>
      </c>
      <c r="EI13" s="20">
        <v>0.1324025596276905</v>
      </c>
      <c r="EJ13" s="20">
        <v>0.10111487514027709</v>
      </c>
      <c r="EK13" s="23">
        <v>0.747820560208444</v>
      </c>
      <c r="EL13" s="24">
        <v>3.1287684487413427</v>
      </c>
      <c r="EM13" s="452"/>
      <c r="EN13" s="3"/>
      <c r="EO13" s="3"/>
      <c r="EP13" s="29" t="s">
        <v>12</v>
      </c>
      <c r="EQ13" s="30">
        <v>861886</v>
      </c>
      <c r="ER13" s="30">
        <v>980096</v>
      </c>
      <c r="ES13" s="30">
        <v>131121</v>
      </c>
      <c r="ET13" s="30">
        <v>121822</v>
      </c>
      <c r="EU13" s="31">
        <v>-0.1206106340603369</v>
      </c>
      <c r="EV13" s="32">
        <v>0.07633268210996369</v>
      </c>
      <c r="EW13" s="33">
        <v>0.09015545819151845</v>
      </c>
      <c r="EX13" s="31">
        <v>0.09033622430093985</v>
      </c>
      <c r="EY13" s="31">
        <v>0.093174415035132</v>
      </c>
      <c r="EZ13" s="31">
        <v>0.08586675576024523</v>
      </c>
      <c r="FA13" s="34">
        <v>-0.018076610942140137</v>
      </c>
      <c r="FB13" s="35">
        <v>0.7307659274886774</v>
      </c>
      <c r="FC13" s="17"/>
    </row>
    <row r="14" spans="1:159" ht="12.75">
      <c r="A14" s="3"/>
      <c r="B14" s="2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5"/>
      <c r="Q14" s="453"/>
      <c r="R14" s="2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52"/>
      <c r="AG14" s="453"/>
      <c r="AH14" s="2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52"/>
      <c r="AW14" s="453"/>
      <c r="AX14" s="2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52"/>
      <c r="BM14" s="453"/>
      <c r="BN14" s="2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52"/>
      <c r="CC14" s="453"/>
      <c r="CD14" s="2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52"/>
      <c r="CS14" s="453"/>
      <c r="CT14" s="2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52"/>
      <c r="DI14" s="453"/>
      <c r="DJ14" s="2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52"/>
      <c r="DY14" s="464"/>
      <c r="DZ14" s="29" t="s">
        <v>12</v>
      </c>
      <c r="EA14" s="30">
        <v>67268</v>
      </c>
      <c r="EB14" s="30">
        <v>62200</v>
      </c>
      <c r="EC14" s="30">
        <v>13656</v>
      </c>
      <c r="ED14" s="30">
        <v>9641</v>
      </c>
      <c r="EE14" s="31">
        <v>0.08147909967845668</v>
      </c>
      <c r="EF14" s="32">
        <v>0.41645057566642474</v>
      </c>
      <c r="EG14" s="33">
        <v>0.10393085696451691</v>
      </c>
      <c r="EH14" s="31">
        <v>0.09645265136243247</v>
      </c>
      <c r="EI14" s="31">
        <v>0.1324025596276905</v>
      </c>
      <c r="EJ14" s="31">
        <v>0.10111487514027709</v>
      </c>
      <c r="EK14" s="34">
        <v>0.747820560208444</v>
      </c>
      <c r="EL14" s="35">
        <v>3.1287684487413427</v>
      </c>
      <c r="EM14" s="452"/>
      <c r="EN14" s="3"/>
      <c r="EO14" s="3"/>
      <c r="EP14" s="2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5"/>
    </row>
    <row r="15" spans="1:159" ht="12.75">
      <c r="A15" s="3"/>
      <c r="B15" s="466" t="s">
        <v>488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5"/>
      <c r="Q15" s="453"/>
      <c r="R15" s="466" t="s">
        <v>488</v>
      </c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52"/>
      <c r="AG15" s="453"/>
      <c r="AH15" s="466" t="s">
        <v>488</v>
      </c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52"/>
      <c r="AW15" s="453"/>
      <c r="AX15" s="466" t="s">
        <v>488</v>
      </c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52"/>
      <c r="BM15" s="453"/>
      <c r="BN15" s="466" t="s">
        <v>488</v>
      </c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52"/>
      <c r="CC15" s="453"/>
      <c r="CD15" s="466" t="s">
        <v>488</v>
      </c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52"/>
      <c r="CS15" s="453"/>
      <c r="CT15" s="466" t="s">
        <v>488</v>
      </c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52"/>
      <c r="DI15" s="453"/>
      <c r="DJ15" s="466" t="s">
        <v>488</v>
      </c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52"/>
      <c r="DY15" s="453"/>
      <c r="DZ15" s="467"/>
      <c r="EA15" s="468"/>
      <c r="EB15" s="468"/>
      <c r="EC15" s="468"/>
      <c r="ED15" s="468"/>
      <c r="EE15" s="468"/>
      <c r="EF15" s="468"/>
      <c r="EG15" s="468"/>
      <c r="EH15" s="468"/>
      <c r="EI15" s="468"/>
      <c r="EJ15" s="468"/>
      <c r="EK15" s="468"/>
      <c r="EL15" s="468"/>
      <c r="EM15" s="452"/>
      <c r="EN15" s="3"/>
      <c r="EO15" s="3"/>
      <c r="EP15" s="466" t="s">
        <v>488</v>
      </c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5"/>
    </row>
    <row r="16" spans="1:159" ht="12.75">
      <c r="A16" s="3"/>
      <c r="B16" s="10" t="s">
        <v>489</v>
      </c>
      <c r="C16" s="11">
        <v>197945</v>
      </c>
      <c r="D16" s="11">
        <v>224094</v>
      </c>
      <c r="E16" s="11">
        <v>32372</v>
      </c>
      <c r="F16" s="11">
        <v>28225</v>
      </c>
      <c r="G16" s="12">
        <v>-0.11668764000821086</v>
      </c>
      <c r="H16" s="13">
        <v>0.14692648361381755</v>
      </c>
      <c r="I16" s="14">
        <v>0.02203646824252639</v>
      </c>
      <c r="J16" s="12">
        <v>0.02221805147527945</v>
      </c>
      <c r="K16" s="12">
        <v>0.024379002668948026</v>
      </c>
      <c r="L16" s="12">
        <v>0.021517434649130498</v>
      </c>
      <c r="M16" s="15">
        <v>-0.018158323275305893</v>
      </c>
      <c r="N16" s="16">
        <v>0.2861568019817528</v>
      </c>
      <c r="O16" s="17"/>
      <c r="Q16" s="464"/>
      <c r="R16" s="10" t="s">
        <v>490</v>
      </c>
      <c r="S16" s="11">
        <v>96390</v>
      </c>
      <c r="T16" s="11">
        <v>119752</v>
      </c>
      <c r="U16" s="11">
        <v>10865</v>
      </c>
      <c r="V16" s="11">
        <v>12940</v>
      </c>
      <c r="W16" s="12">
        <v>-0.19508651212505845</v>
      </c>
      <c r="X16" s="13">
        <v>-0.16035548686244205</v>
      </c>
      <c r="Y16" s="14">
        <v>0.062499878423828155</v>
      </c>
      <c r="Z16" s="12">
        <v>0.07474871431237637</v>
      </c>
      <c r="AA16" s="12">
        <v>0.04970856552014421</v>
      </c>
      <c r="AB16" s="12">
        <v>0.05838296336401372</v>
      </c>
      <c r="AC16" s="15">
        <v>-1.2248835888548213</v>
      </c>
      <c r="AD16" s="16">
        <v>-0.8674397843869509</v>
      </c>
      <c r="AE16" s="452"/>
      <c r="AG16" s="464"/>
      <c r="AH16" s="10" t="s">
        <v>489</v>
      </c>
      <c r="AI16" s="11">
        <v>23689</v>
      </c>
      <c r="AJ16" s="11">
        <v>20227</v>
      </c>
      <c r="AK16" s="11">
        <v>3801</v>
      </c>
      <c r="AL16" s="11">
        <v>2789</v>
      </c>
      <c r="AM16" s="12">
        <v>0.17115736391951342</v>
      </c>
      <c r="AN16" s="13">
        <v>0.3628540695589817</v>
      </c>
      <c r="AO16" s="14">
        <v>0.009478784871716897</v>
      </c>
      <c r="AP16" s="12">
        <v>0.009952121375830226</v>
      </c>
      <c r="AQ16" s="12">
        <v>0.010695713835486922</v>
      </c>
      <c r="AR16" s="12">
        <v>0.00988061076274489</v>
      </c>
      <c r="AS16" s="15">
        <v>-0.047333650411332875</v>
      </c>
      <c r="AT16" s="16">
        <v>0.08151030727420322</v>
      </c>
      <c r="AU16" s="452"/>
      <c r="AW16" s="464"/>
      <c r="AX16" s="10" t="s">
        <v>490</v>
      </c>
      <c r="AY16" s="11">
        <v>16556</v>
      </c>
      <c r="AZ16" s="11">
        <v>26252</v>
      </c>
      <c r="BA16" s="11">
        <v>3213</v>
      </c>
      <c r="BB16" s="11">
        <v>3151</v>
      </c>
      <c r="BC16" s="12">
        <v>-0.36934328813042816</v>
      </c>
      <c r="BD16" s="13">
        <v>0.019676293240241227</v>
      </c>
      <c r="BE16" s="14">
        <v>0.011505171976469853</v>
      </c>
      <c r="BF16" s="12">
        <v>0.016387394715108902</v>
      </c>
      <c r="BG16" s="12">
        <v>0.01454109341057205</v>
      </c>
      <c r="BH16" s="12">
        <v>0.014859212381576652</v>
      </c>
      <c r="BI16" s="15">
        <v>-0.48822227386390493</v>
      </c>
      <c r="BJ16" s="16">
        <v>-0.03181189710046023</v>
      </c>
      <c r="BK16" s="452"/>
      <c r="BM16" s="464"/>
      <c r="BN16" s="10" t="s">
        <v>489</v>
      </c>
      <c r="BO16" s="11">
        <v>29267</v>
      </c>
      <c r="BP16" s="11">
        <v>38409</v>
      </c>
      <c r="BQ16" s="11">
        <v>6474</v>
      </c>
      <c r="BR16" s="11">
        <v>5678</v>
      </c>
      <c r="BS16" s="12">
        <v>-0.2380171314014944</v>
      </c>
      <c r="BT16" s="13">
        <v>0.14019020781965486</v>
      </c>
      <c r="BU16" s="14">
        <v>0.04842154723280627</v>
      </c>
      <c r="BV16" s="12">
        <v>0.04064762743325932</v>
      </c>
      <c r="BW16" s="12">
        <v>0.0547905787963676</v>
      </c>
      <c r="BX16" s="12">
        <v>0.04150857878076774</v>
      </c>
      <c r="BY16" s="15">
        <v>0.7773919799546947</v>
      </c>
      <c r="BZ16" s="16">
        <v>1.3282000015599864</v>
      </c>
      <c r="CA16" s="452"/>
      <c r="CC16" s="464"/>
      <c r="CD16" s="10" t="s">
        <v>490</v>
      </c>
      <c r="CE16" s="11">
        <v>11730</v>
      </c>
      <c r="CF16" s="11">
        <v>24999</v>
      </c>
      <c r="CG16" s="11">
        <v>2837</v>
      </c>
      <c r="CH16" s="11">
        <v>1743</v>
      </c>
      <c r="CI16" s="12">
        <v>-0.5307812312492499</v>
      </c>
      <c r="CJ16" s="13">
        <v>0.627653471026965</v>
      </c>
      <c r="CK16" s="14">
        <v>0.009827519904288502</v>
      </c>
      <c r="CL16" s="12">
        <v>0.015638938761721854</v>
      </c>
      <c r="CM16" s="12">
        <v>0.016527721947439865</v>
      </c>
      <c r="CN16" s="12">
        <v>0.009888464025960764</v>
      </c>
      <c r="CO16" s="15">
        <v>-0.5811418857433353</v>
      </c>
      <c r="CP16" s="16">
        <v>0.66392579214791</v>
      </c>
      <c r="CQ16" s="452"/>
      <c r="CS16" s="464"/>
      <c r="CT16" s="10" t="s">
        <v>490</v>
      </c>
      <c r="CU16" s="11">
        <v>3440</v>
      </c>
      <c r="CV16" s="11">
        <v>7510</v>
      </c>
      <c r="CW16" s="11">
        <v>484</v>
      </c>
      <c r="CX16" s="11">
        <v>1360</v>
      </c>
      <c r="CY16" s="12">
        <v>-0.5419440745672437</v>
      </c>
      <c r="CZ16" s="13">
        <v>-0.6441176470588235</v>
      </c>
      <c r="DA16" s="14">
        <v>0.0376990432771866</v>
      </c>
      <c r="DB16" s="12">
        <v>0.03719036913050799</v>
      </c>
      <c r="DC16" s="12">
        <v>0.03585185185185185</v>
      </c>
      <c r="DD16" s="12">
        <v>0.040700284303456534</v>
      </c>
      <c r="DE16" s="15">
        <v>0.05086741466786143</v>
      </c>
      <c r="DF16" s="16">
        <v>-0.4848432451604684</v>
      </c>
      <c r="DG16" s="452"/>
      <c r="DI16" s="464"/>
      <c r="DJ16" s="10" t="s">
        <v>490</v>
      </c>
      <c r="DK16" s="11">
        <v>16929</v>
      </c>
      <c r="DL16" s="11">
        <v>16191</v>
      </c>
      <c r="DM16" s="11">
        <v>1107</v>
      </c>
      <c r="DN16" s="11">
        <v>1451</v>
      </c>
      <c r="DO16" s="12">
        <v>0.04558087826570323</v>
      </c>
      <c r="DP16" s="13">
        <v>-0.23707787732598207</v>
      </c>
      <c r="DQ16" s="14">
        <v>0.05601882184763834</v>
      </c>
      <c r="DR16" s="12">
        <v>0.053049415804407515</v>
      </c>
      <c r="DS16" s="12">
        <v>0.038377535101404056</v>
      </c>
      <c r="DT16" s="12">
        <v>0.034419774172122594</v>
      </c>
      <c r="DU16" s="15">
        <v>0.2969406043230822</v>
      </c>
      <c r="DV16" s="16">
        <v>0.3957760929281462</v>
      </c>
      <c r="DW16" s="452"/>
      <c r="DY16" s="453"/>
      <c r="DZ16" s="466" t="s">
        <v>491</v>
      </c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52"/>
      <c r="EN16" s="3"/>
      <c r="EO16" s="3"/>
      <c r="EP16" s="10" t="s">
        <v>489</v>
      </c>
      <c r="EQ16" s="11">
        <v>211891</v>
      </c>
      <c r="ER16" s="11">
        <v>237508</v>
      </c>
      <c r="ES16" s="11">
        <v>34430</v>
      </c>
      <c r="ET16" s="11">
        <v>30040</v>
      </c>
      <c r="EU16" s="12">
        <v>-0.1078574195395523</v>
      </c>
      <c r="EV16" s="13">
        <v>0.14613848202396795</v>
      </c>
      <c r="EW16" s="14">
        <v>0.02216433518082326</v>
      </c>
      <c r="EX16" s="12">
        <v>0.02189130040451917</v>
      </c>
      <c r="EY16" s="12">
        <v>0.02446591400050026</v>
      </c>
      <c r="EZ16" s="12">
        <v>0.021173821994695266</v>
      </c>
      <c r="FA16" s="15">
        <v>0.027303477630408884</v>
      </c>
      <c r="FB16" s="16">
        <v>0.3292092005804995</v>
      </c>
      <c r="FC16" s="17"/>
    </row>
    <row r="17" spans="1:159" ht="12.75">
      <c r="A17" s="3"/>
      <c r="B17" s="18" t="s">
        <v>490</v>
      </c>
      <c r="C17" s="19">
        <v>179114</v>
      </c>
      <c r="D17" s="19">
        <v>240287</v>
      </c>
      <c r="E17" s="19">
        <v>25268</v>
      </c>
      <c r="F17" s="19">
        <v>26874</v>
      </c>
      <c r="G17" s="20">
        <v>-0.25458306108944717</v>
      </c>
      <c r="H17" s="21">
        <v>-0.05976036317630429</v>
      </c>
      <c r="I17" s="22">
        <v>0.019940084229416618</v>
      </c>
      <c r="J17" s="20">
        <v>0.02382352465858289</v>
      </c>
      <c r="K17" s="20">
        <v>0.019029057192604063</v>
      </c>
      <c r="L17" s="20">
        <v>0.02048749473022969</v>
      </c>
      <c r="M17" s="23">
        <v>-0.38834404291662705</v>
      </c>
      <c r="N17" s="24">
        <v>-0.1458437537625628</v>
      </c>
      <c r="O17" s="17"/>
      <c r="Q17" s="464"/>
      <c r="R17" s="18" t="s">
        <v>489</v>
      </c>
      <c r="S17" s="19">
        <v>88817</v>
      </c>
      <c r="T17" s="19">
        <v>84960</v>
      </c>
      <c r="U17" s="19">
        <v>13764</v>
      </c>
      <c r="V17" s="19">
        <v>10357</v>
      </c>
      <c r="W17" s="20">
        <v>0.04539783427495281</v>
      </c>
      <c r="X17" s="21">
        <v>0.32895626146567536</v>
      </c>
      <c r="Y17" s="22">
        <v>0.057589497893652294</v>
      </c>
      <c r="Z17" s="20">
        <v>0.053031688556178576</v>
      </c>
      <c r="AA17" s="20">
        <v>0.06297180817480579</v>
      </c>
      <c r="AB17" s="20">
        <v>0.046728929796065695</v>
      </c>
      <c r="AC17" s="23">
        <v>0.45578093374737183</v>
      </c>
      <c r="AD17" s="24">
        <v>1.624287837874009</v>
      </c>
      <c r="AE17" s="452"/>
      <c r="AG17" s="464"/>
      <c r="AH17" s="18" t="s">
        <v>492</v>
      </c>
      <c r="AI17" s="19">
        <v>21570</v>
      </c>
      <c r="AJ17" s="19">
        <v>14008</v>
      </c>
      <c r="AK17" s="19">
        <v>5492</v>
      </c>
      <c r="AL17" s="19">
        <v>1825</v>
      </c>
      <c r="AM17" s="20">
        <v>0.5398343803540835</v>
      </c>
      <c r="AN17" s="21">
        <v>2.0093150684931507</v>
      </c>
      <c r="AO17" s="22">
        <v>0.008630899982394084</v>
      </c>
      <c r="AP17" s="20">
        <v>0.006892238900115182</v>
      </c>
      <c r="AQ17" s="20">
        <v>0.015454054297420198</v>
      </c>
      <c r="AR17" s="20">
        <v>0.006465440889928083</v>
      </c>
      <c r="AS17" s="23">
        <v>0.17386610822789014</v>
      </c>
      <c r="AT17" s="24">
        <v>0.8988613407492116</v>
      </c>
      <c r="AU17" s="452"/>
      <c r="AW17" s="464"/>
      <c r="AX17" s="18" t="s">
        <v>489</v>
      </c>
      <c r="AY17" s="19">
        <v>14053</v>
      </c>
      <c r="AZ17" s="19">
        <v>16082</v>
      </c>
      <c r="BA17" s="19">
        <v>1942</v>
      </c>
      <c r="BB17" s="19">
        <v>2500</v>
      </c>
      <c r="BC17" s="20">
        <v>-0.12616589976371095</v>
      </c>
      <c r="BD17" s="21">
        <v>-0.22319999999999995</v>
      </c>
      <c r="BE17" s="22">
        <v>0.009765775657485555</v>
      </c>
      <c r="BF17" s="20">
        <v>0.010038933483482452</v>
      </c>
      <c r="BG17" s="20">
        <v>0.008788921071687184</v>
      </c>
      <c r="BH17" s="20">
        <v>0.01178928307011794</v>
      </c>
      <c r="BI17" s="23">
        <v>-0.02731578259968972</v>
      </c>
      <c r="BJ17" s="24">
        <v>-0.30003619984307567</v>
      </c>
      <c r="BK17" s="452"/>
      <c r="BM17" s="464"/>
      <c r="BN17" s="18" t="s">
        <v>490</v>
      </c>
      <c r="BO17" s="19">
        <v>12728</v>
      </c>
      <c r="BP17" s="19">
        <v>20079</v>
      </c>
      <c r="BQ17" s="19">
        <v>2543</v>
      </c>
      <c r="BR17" s="19">
        <v>2840</v>
      </c>
      <c r="BS17" s="20">
        <v>-0.3661038896359381</v>
      </c>
      <c r="BT17" s="21">
        <v>-0.10457746478873242</v>
      </c>
      <c r="BU17" s="22">
        <v>0.021058169719450515</v>
      </c>
      <c r="BV17" s="20">
        <v>0.021249283012638027</v>
      </c>
      <c r="BW17" s="20">
        <v>0.02152184767982126</v>
      </c>
      <c r="BX17" s="20">
        <v>0.020761599812853186</v>
      </c>
      <c r="BY17" s="23">
        <v>-0.019111329318751216</v>
      </c>
      <c r="BZ17" s="24">
        <v>0.07602478669680723</v>
      </c>
      <c r="CA17" s="452"/>
      <c r="CC17" s="464"/>
      <c r="CD17" s="18" t="s">
        <v>489</v>
      </c>
      <c r="CE17" s="19">
        <v>9886</v>
      </c>
      <c r="CF17" s="19">
        <v>25754</v>
      </c>
      <c r="CG17" s="19">
        <v>1651</v>
      </c>
      <c r="CH17" s="19">
        <v>2319</v>
      </c>
      <c r="CI17" s="20">
        <v>-0.6161372990603402</v>
      </c>
      <c r="CJ17" s="21">
        <v>-0.2880551962052609</v>
      </c>
      <c r="CK17" s="22">
        <v>0.008282596911662074</v>
      </c>
      <c r="CL17" s="20">
        <v>0.016111253604919582</v>
      </c>
      <c r="CM17" s="20">
        <v>0.009618353519641598</v>
      </c>
      <c r="CN17" s="20">
        <v>0.013156252482044183</v>
      </c>
      <c r="CO17" s="23">
        <v>-0.7828656693257509</v>
      </c>
      <c r="CP17" s="24">
        <v>-0.3537898962402584</v>
      </c>
      <c r="CQ17" s="452"/>
      <c r="CS17" s="464"/>
      <c r="CT17" s="18" t="s">
        <v>489</v>
      </c>
      <c r="CU17" s="19">
        <v>1560</v>
      </c>
      <c r="CV17" s="19">
        <v>4551</v>
      </c>
      <c r="CW17" s="19">
        <v>199</v>
      </c>
      <c r="CX17" s="19">
        <v>591</v>
      </c>
      <c r="CY17" s="20">
        <v>-0.6572181938035597</v>
      </c>
      <c r="CZ17" s="21">
        <v>-0.6632825719120136</v>
      </c>
      <c r="DA17" s="22">
        <v>0.017096077765235782</v>
      </c>
      <c r="DB17" s="20">
        <v>0.022537066566303842</v>
      </c>
      <c r="DC17" s="20">
        <v>0.01474074074074074</v>
      </c>
      <c r="DD17" s="20">
        <v>0.017686667664222656</v>
      </c>
      <c r="DE17" s="23">
        <v>-0.544098880106806</v>
      </c>
      <c r="DF17" s="24">
        <v>-0.2945926923481916</v>
      </c>
      <c r="DG17" s="452"/>
      <c r="DI17" s="464"/>
      <c r="DJ17" s="18" t="s">
        <v>489</v>
      </c>
      <c r="DK17" s="19">
        <v>14148</v>
      </c>
      <c r="DL17" s="19">
        <v>11982</v>
      </c>
      <c r="DM17" s="19">
        <v>1360</v>
      </c>
      <c r="DN17" s="19">
        <v>1424</v>
      </c>
      <c r="DO17" s="20">
        <v>0.1807711567351027</v>
      </c>
      <c r="DP17" s="21">
        <v>-0.0449438202247191</v>
      </c>
      <c r="DQ17" s="22">
        <v>0.046816367859908274</v>
      </c>
      <c r="DR17" s="20">
        <v>0.039258730169131666</v>
      </c>
      <c r="DS17" s="20">
        <v>0.047148552608771016</v>
      </c>
      <c r="DT17" s="20">
        <v>0.0337792959483822</v>
      </c>
      <c r="DU17" s="23">
        <v>0.7557637690776609</v>
      </c>
      <c r="DV17" s="24">
        <v>1.3369256660388815</v>
      </c>
      <c r="DW17" s="452"/>
      <c r="DY17" s="464"/>
      <c r="DZ17" s="469" t="s">
        <v>493</v>
      </c>
      <c r="EA17" s="465">
        <v>35393</v>
      </c>
      <c r="EB17" s="11">
        <v>33136</v>
      </c>
      <c r="EC17" s="11">
        <v>5549</v>
      </c>
      <c r="ED17" s="11">
        <v>5602</v>
      </c>
      <c r="EE17" s="12">
        <v>0.06811323032351524</v>
      </c>
      <c r="EF17" s="13">
        <v>-0.009460906818993253</v>
      </c>
      <c r="EG17" s="12">
        <v>0.05468313047132585</v>
      </c>
      <c r="EH17" s="12">
        <v>0.051383521793337016</v>
      </c>
      <c r="EI17" s="12">
        <v>0.053800659298041495</v>
      </c>
      <c r="EJ17" s="12">
        <v>0.05875381501253317</v>
      </c>
      <c r="EK17" s="15">
        <v>0.32996086779888345</v>
      </c>
      <c r="EL17" s="16">
        <v>-0.4953155714491675</v>
      </c>
      <c r="EM17" s="452"/>
      <c r="EN17" s="3"/>
      <c r="EO17" s="3"/>
      <c r="EP17" s="18" t="s">
        <v>490</v>
      </c>
      <c r="EQ17" s="19">
        <v>195235</v>
      </c>
      <c r="ER17" s="19">
        <v>259894</v>
      </c>
      <c r="ES17" s="19">
        <v>27893</v>
      </c>
      <c r="ET17" s="19">
        <v>29750</v>
      </c>
      <c r="EU17" s="20">
        <v>-0.24878989126336126</v>
      </c>
      <c r="EV17" s="21">
        <v>-0.062420168067226944</v>
      </c>
      <c r="EW17" s="22">
        <v>0.020422075402107824</v>
      </c>
      <c r="EX17" s="20">
        <v>0.023954635748404708</v>
      </c>
      <c r="EY17" s="20">
        <v>0.01982073015439889</v>
      </c>
      <c r="EZ17" s="20">
        <v>0.020969414259060726</v>
      </c>
      <c r="FA17" s="23">
        <v>-0.3532560346296884</v>
      </c>
      <c r="FB17" s="24">
        <v>-0.11486841046618353</v>
      </c>
      <c r="FC17" s="17"/>
    </row>
    <row r="18" spans="1:159" ht="12.75">
      <c r="A18" s="3"/>
      <c r="B18" s="18" t="s">
        <v>492</v>
      </c>
      <c r="C18" s="19">
        <v>101062</v>
      </c>
      <c r="D18" s="19">
        <v>81930</v>
      </c>
      <c r="E18" s="19">
        <v>16148</v>
      </c>
      <c r="F18" s="19">
        <v>9103</v>
      </c>
      <c r="G18" s="20">
        <v>0.23351641645306964</v>
      </c>
      <c r="H18" s="21">
        <v>0.7739206854883005</v>
      </c>
      <c r="I18" s="22">
        <v>0.011250850253990767</v>
      </c>
      <c r="J18" s="20">
        <v>0.008123041926020534</v>
      </c>
      <c r="K18" s="20">
        <v>0.012160883945946272</v>
      </c>
      <c r="L18" s="20">
        <v>0.006939706204111069</v>
      </c>
      <c r="M18" s="23">
        <v>0.31278083279702334</v>
      </c>
      <c r="N18" s="24">
        <v>0.5221177741835203</v>
      </c>
      <c r="O18" s="17"/>
      <c r="Q18" s="464"/>
      <c r="R18" s="18" t="s">
        <v>492</v>
      </c>
      <c r="S18" s="19">
        <v>63170</v>
      </c>
      <c r="T18" s="19">
        <v>39759</v>
      </c>
      <c r="U18" s="19">
        <v>6772</v>
      </c>
      <c r="V18" s="19">
        <v>4413</v>
      </c>
      <c r="W18" s="20">
        <v>0.5888226565054453</v>
      </c>
      <c r="X18" s="21">
        <v>0.534556990709268</v>
      </c>
      <c r="Y18" s="22">
        <v>0.04095982280354004</v>
      </c>
      <c r="Z18" s="20">
        <v>0.024817407077508284</v>
      </c>
      <c r="AA18" s="20">
        <v>0.03098264203427672</v>
      </c>
      <c r="AB18" s="20">
        <v>0.01991066594477531</v>
      </c>
      <c r="AC18" s="23">
        <v>1.6142415726031756</v>
      </c>
      <c r="AD18" s="24">
        <v>1.107197608950141</v>
      </c>
      <c r="AE18" s="452"/>
      <c r="AG18" s="464"/>
      <c r="AH18" s="18" t="s">
        <v>490</v>
      </c>
      <c r="AI18" s="19">
        <v>19659</v>
      </c>
      <c r="AJ18" s="19">
        <v>16555</v>
      </c>
      <c r="AK18" s="19">
        <v>3095</v>
      </c>
      <c r="AL18" s="19">
        <v>2098</v>
      </c>
      <c r="AM18" s="20">
        <v>0.18749622470552696</v>
      </c>
      <c r="AN18" s="21">
        <v>0.4752144899904671</v>
      </c>
      <c r="AO18" s="22">
        <v>0.007866243057667376</v>
      </c>
      <c r="AP18" s="20">
        <v>0.008145417974829159</v>
      </c>
      <c r="AQ18" s="20">
        <v>0.008709085588222053</v>
      </c>
      <c r="AR18" s="20">
        <v>0.007432599992914585</v>
      </c>
      <c r="AS18" s="23">
        <v>-0.027917491716178237</v>
      </c>
      <c r="AT18" s="24">
        <v>0.12764855953074672</v>
      </c>
      <c r="AU18" s="452"/>
      <c r="AW18" s="464"/>
      <c r="AX18" s="18" t="s">
        <v>494</v>
      </c>
      <c r="AY18" s="19">
        <v>7540</v>
      </c>
      <c r="AZ18" s="19">
        <v>8869</v>
      </c>
      <c r="BA18" s="19">
        <v>1099</v>
      </c>
      <c r="BB18" s="19">
        <v>1230</v>
      </c>
      <c r="BC18" s="20">
        <v>-0.14984778441763447</v>
      </c>
      <c r="BD18" s="21">
        <v>-0.10650406504065035</v>
      </c>
      <c r="BE18" s="22">
        <v>0.005239731620112508</v>
      </c>
      <c r="BF18" s="20">
        <v>0.0055363326119267425</v>
      </c>
      <c r="BG18" s="20">
        <v>0.004973750905141202</v>
      </c>
      <c r="BH18" s="20">
        <v>0.005800327270498027</v>
      </c>
      <c r="BI18" s="23">
        <v>-0.02966009918142342</v>
      </c>
      <c r="BJ18" s="24">
        <v>-0.08265763653568245</v>
      </c>
      <c r="BK18" s="452"/>
      <c r="BM18" s="464"/>
      <c r="BN18" s="18" t="s">
        <v>495</v>
      </c>
      <c r="BO18" s="19">
        <v>6619</v>
      </c>
      <c r="BP18" s="19">
        <v>11661</v>
      </c>
      <c r="BQ18" s="19">
        <v>1001</v>
      </c>
      <c r="BR18" s="19">
        <v>1697</v>
      </c>
      <c r="BS18" s="20">
        <v>-0.4323814424148872</v>
      </c>
      <c r="BT18" s="21">
        <v>-0.4101355332940483</v>
      </c>
      <c r="BU18" s="22">
        <v>0.010950976223526317</v>
      </c>
      <c r="BV18" s="20">
        <v>0.012340648897373975</v>
      </c>
      <c r="BW18" s="20">
        <v>0.008471635677350011</v>
      </c>
      <c r="BX18" s="20">
        <v>0.01240578693042671</v>
      </c>
      <c r="BY18" s="23">
        <v>-0.1389672673847658</v>
      </c>
      <c r="BZ18" s="24">
        <v>-0.39341512530766987</v>
      </c>
      <c r="CA18" s="452"/>
      <c r="CC18" s="464"/>
      <c r="CD18" s="18" t="s">
        <v>496</v>
      </c>
      <c r="CE18" s="19">
        <v>2713</v>
      </c>
      <c r="CF18" s="19">
        <v>6214</v>
      </c>
      <c r="CG18" s="19">
        <v>423</v>
      </c>
      <c r="CH18" s="19">
        <v>654</v>
      </c>
      <c r="CI18" s="20">
        <v>-0.5634052140328292</v>
      </c>
      <c r="CJ18" s="21">
        <v>-0.3532110091743119</v>
      </c>
      <c r="CK18" s="22">
        <v>0.002272980520062635</v>
      </c>
      <c r="CL18" s="20">
        <v>0.0038873701134181206</v>
      </c>
      <c r="CM18" s="20">
        <v>0.002464302567418774</v>
      </c>
      <c r="CN18" s="20">
        <v>0.0037103014761780493</v>
      </c>
      <c r="CO18" s="23">
        <v>-0.16143895933554858</v>
      </c>
      <c r="CP18" s="24">
        <v>-0.12459989087592752</v>
      </c>
      <c r="CQ18" s="452"/>
      <c r="CS18" s="464"/>
      <c r="CT18" s="18" t="s">
        <v>497</v>
      </c>
      <c r="CU18" s="19">
        <v>484</v>
      </c>
      <c r="CV18" s="19">
        <v>0</v>
      </c>
      <c r="CW18" s="19">
        <v>7</v>
      </c>
      <c r="CX18" s="19">
        <v>0</v>
      </c>
      <c r="CY18" s="20" t="s">
        <v>7</v>
      </c>
      <c r="CZ18" s="21" t="s">
        <v>7</v>
      </c>
      <c r="DA18" s="22">
        <v>0.005304167716906487</v>
      </c>
      <c r="DB18" s="20">
        <v>0</v>
      </c>
      <c r="DC18" s="20">
        <v>0.0005185185185185185</v>
      </c>
      <c r="DD18" s="20">
        <v>0</v>
      </c>
      <c r="DE18" s="23">
        <v>0.5304167716906487</v>
      </c>
      <c r="DF18" s="24">
        <v>0.05185185185185185</v>
      </c>
      <c r="DG18" s="452"/>
      <c r="DI18" s="464"/>
      <c r="DJ18" s="18" t="s">
        <v>495</v>
      </c>
      <c r="DK18" s="19">
        <v>5032</v>
      </c>
      <c r="DL18" s="19">
        <v>6666</v>
      </c>
      <c r="DM18" s="19">
        <v>319</v>
      </c>
      <c r="DN18" s="19">
        <v>1129</v>
      </c>
      <c r="DO18" s="20">
        <v>-0.2451245124512451</v>
      </c>
      <c r="DP18" s="21">
        <v>-0.7174490699734278</v>
      </c>
      <c r="DQ18" s="22">
        <v>0.01665111415543246</v>
      </c>
      <c r="DR18" s="20">
        <v>0.02184098608808477</v>
      </c>
      <c r="DS18" s="20">
        <v>0.011059109031027907</v>
      </c>
      <c r="DT18" s="20">
        <v>0.026781478318626057</v>
      </c>
      <c r="DU18" s="23">
        <v>-0.5189871932652308</v>
      </c>
      <c r="DV18" s="24">
        <v>-1.572236928759815</v>
      </c>
      <c r="DW18" s="452"/>
      <c r="DY18" s="464"/>
      <c r="DZ18" s="470" t="s">
        <v>498</v>
      </c>
      <c r="EA18" s="471">
        <v>16030</v>
      </c>
      <c r="EB18" s="19">
        <v>12004</v>
      </c>
      <c r="EC18" s="19">
        <v>5792</v>
      </c>
      <c r="ED18" s="19">
        <v>1847</v>
      </c>
      <c r="EE18" s="20">
        <v>0.3353882039320226</v>
      </c>
      <c r="EF18" s="21">
        <v>2.1358960476448297</v>
      </c>
      <c r="EG18" s="20">
        <v>0.024766778217595382</v>
      </c>
      <c r="EH18" s="20">
        <v>0.018614431301521534</v>
      </c>
      <c r="EI18" s="20">
        <v>0.056156680240449876</v>
      </c>
      <c r="EJ18" s="20">
        <v>0.019371348862575646</v>
      </c>
      <c r="EK18" s="23">
        <v>0.6152346916073849</v>
      </c>
      <c r="EL18" s="24">
        <v>3.678533137787423</v>
      </c>
      <c r="EM18" s="452"/>
      <c r="EN18" s="3"/>
      <c r="EO18" s="3"/>
      <c r="EP18" s="18" t="s">
        <v>492</v>
      </c>
      <c r="EQ18" s="19">
        <v>102109</v>
      </c>
      <c r="ER18" s="19">
        <v>83892</v>
      </c>
      <c r="ES18" s="19">
        <v>16348</v>
      </c>
      <c r="ET18" s="19">
        <v>9449</v>
      </c>
      <c r="EU18" s="20">
        <v>0.21714823821103324</v>
      </c>
      <c r="EV18" s="21">
        <v>0.7301301725050271</v>
      </c>
      <c r="EW18" s="22">
        <v>0.010680859975075308</v>
      </c>
      <c r="EX18" s="20">
        <v>0.007732392060629209</v>
      </c>
      <c r="EY18" s="20">
        <v>0.011616867908224754</v>
      </c>
      <c r="EZ18" s="20">
        <v>0.00666016791038201</v>
      </c>
      <c r="FA18" s="23">
        <v>0.29484679144460985</v>
      </c>
      <c r="FB18" s="24">
        <v>0.49566999978427434</v>
      </c>
      <c r="FC18" s="17"/>
    </row>
    <row r="19" spans="1:159" ht="12.75">
      <c r="A19" s="3"/>
      <c r="B19" s="18" t="s">
        <v>495</v>
      </c>
      <c r="C19" s="19">
        <v>62525</v>
      </c>
      <c r="D19" s="19">
        <v>85596</v>
      </c>
      <c r="E19" s="19">
        <v>10261</v>
      </c>
      <c r="F19" s="19">
        <v>10738</v>
      </c>
      <c r="G19" s="20">
        <v>-0.2695336230664984</v>
      </c>
      <c r="H19" s="21">
        <v>-0.04442168001490032</v>
      </c>
      <c r="I19" s="22">
        <v>0.006960671786930525</v>
      </c>
      <c r="J19" s="20">
        <v>0.008486511616009442</v>
      </c>
      <c r="K19" s="20">
        <v>0.007727447991661797</v>
      </c>
      <c r="L19" s="20">
        <v>0.008186154588569115</v>
      </c>
      <c r="M19" s="23">
        <v>-0.15258398290789169</v>
      </c>
      <c r="N19" s="24">
        <v>-0.04587065969073176</v>
      </c>
      <c r="O19" s="17"/>
      <c r="Q19" s="464"/>
      <c r="R19" s="18" t="s">
        <v>495</v>
      </c>
      <c r="S19" s="19">
        <v>31707</v>
      </c>
      <c r="T19" s="19">
        <v>39406</v>
      </c>
      <c r="U19" s="19">
        <v>5041</v>
      </c>
      <c r="V19" s="19">
        <v>4096</v>
      </c>
      <c r="W19" s="20">
        <v>-0.19537633862863524</v>
      </c>
      <c r="X19" s="21">
        <v>0.230712890625</v>
      </c>
      <c r="Y19" s="22">
        <v>0.020559016964252715</v>
      </c>
      <c r="Z19" s="20">
        <v>0.02459706590448179</v>
      </c>
      <c r="AA19" s="20">
        <v>0.023063127361900318</v>
      </c>
      <c r="AB19" s="20">
        <v>0.018480418696986103</v>
      </c>
      <c r="AC19" s="23">
        <v>-0.4038048940229074</v>
      </c>
      <c r="AD19" s="24">
        <v>0.4582708664914215</v>
      </c>
      <c r="AE19" s="452"/>
      <c r="AG19" s="464"/>
      <c r="AH19" s="18" t="s">
        <v>495</v>
      </c>
      <c r="AI19" s="19">
        <v>7397</v>
      </c>
      <c r="AJ19" s="19">
        <v>10545</v>
      </c>
      <c r="AK19" s="19">
        <v>1821</v>
      </c>
      <c r="AL19" s="19">
        <v>1576</v>
      </c>
      <c r="AM19" s="20">
        <v>-0.29853010905642485</v>
      </c>
      <c r="AN19" s="21">
        <v>0.15545685279187826</v>
      </c>
      <c r="AO19" s="22">
        <v>0.002959794490948959</v>
      </c>
      <c r="AP19" s="20">
        <v>0.005188368018397673</v>
      </c>
      <c r="AQ19" s="20">
        <v>0.005124150195848904</v>
      </c>
      <c r="AR19" s="20">
        <v>0.005583306763028306</v>
      </c>
      <c r="AS19" s="23">
        <v>-0.22285735274487137</v>
      </c>
      <c r="AT19" s="24">
        <v>-0.045915656717940206</v>
      </c>
      <c r="AU19" s="452"/>
      <c r="AW19" s="464"/>
      <c r="AX19" s="18" t="s">
        <v>492</v>
      </c>
      <c r="AY19" s="19">
        <v>6895</v>
      </c>
      <c r="AZ19" s="19">
        <v>9129</v>
      </c>
      <c r="BA19" s="19">
        <v>2395</v>
      </c>
      <c r="BB19" s="19">
        <v>758</v>
      </c>
      <c r="BC19" s="20">
        <v>-0.24471464563479028</v>
      </c>
      <c r="BD19" s="21">
        <v>2.1596306068601585</v>
      </c>
      <c r="BE19" s="22">
        <v>0.004791505241468931</v>
      </c>
      <c r="BF19" s="20">
        <v>0.005698633489038136</v>
      </c>
      <c r="BG19" s="20">
        <v>0.010839065894279508</v>
      </c>
      <c r="BH19" s="20">
        <v>0.0035745106268597593</v>
      </c>
      <c r="BI19" s="23">
        <v>-0.09071282475692048</v>
      </c>
      <c r="BJ19" s="24">
        <v>0.7264555267419749</v>
      </c>
      <c r="BK19" s="452"/>
      <c r="BM19" s="464"/>
      <c r="BN19" s="18" t="s">
        <v>499</v>
      </c>
      <c r="BO19" s="19">
        <v>3481</v>
      </c>
      <c r="BP19" s="19">
        <v>8956</v>
      </c>
      <c r="BQ19" s="19">
        <v>626</v>
      </c>
      <c r="BR19" s="19">
        <v>950</v>
      </c>
      <c r="BS19" s="20">
        <v>-0.6113220187583743</v>
      </c>
      <c r="BT19" s="21">
        <v>-0.3410526315789474</v>
      </c>
      <c r="BU19" s="22">
        <v>0.005759230734868576</v>
      </c>
      <c r="BV19" s="20">
        <v>0.00947799086912626</v>
      </c>
      <c r="BW19" s="20">
        <v>0.005297945988033074</v>
      </c>
      <c r="BX19" s="20">
        <v>0.0069449013458487766</v>
      </c>
      <c r="BY19" s="23">
        <v>-0.37187601342576826</v>
      </c>
      <c r="BZ19" s="24">
        <v>-0.16469553578157026</v>
      </c>
      <c r="CA19" s="452"/>
      <c r="CC19" s="464"/>
      <c r="CD19" s="18" t="s">
        <v>500</v>
      </c>
      <c r="CE19" s="19">
        <v>2150</v>
      </c>
      <c r="CF19" s="19">
        <v>4858</v>
      </c>
      <c r="CG19" s="19">
        <v>225</v>
      </c>
      <c r="CH19" s="19">
        <v>585</v>
      </c>
      <c r="CI19" s="20">
        <v>-0.5574310415808975</v>
      </c>
      <c r="CJ19" s="21">
        <v>-0.6153846153846154</v>
      </c>
      <c r="CK19" s="22">
        <v>0.0018012930770861279</v>
      </c>
      <c r="CL19" s="20">
        <v>0.003039080143383526</v>
      </c>
      <c r="CM19" s="20">
        <v>0.0013107992379887095</v>
      </c>
      <c r="CN19" s="20">
        <v>0.003318847650709723</v>
      </c>
      <c r="CO19" s="23">
        <v>-0.1237787066297398</v>
      </c>
      <c r="CP19" s="24">
        <v>-0.20080484127210133</v>
      </c>
      <c r="CQ19" s="452"/>
      <c r="CS19" s="464"/>
      <c r="CT19" s="18" t="s">
        <v>499</v>
      </c>
      <c r="CU19" s="19">
        <v>295</v>
      </c>
      <c r="CV19" s="19">
        <v>453</v>
      </c>
      <c r="CW19" s="19">
        <v>22</v>
      </c>
      <c r="CX19" s="19">
        <v>76</v>
      </c>
      <c r="CY19" s="20">
        <v>-0.3487858719646799</v>
      </c>
      <c r="CZ19" s="21">
        <v>-0.7105263157894737</v>
      </c>
      <c r="DA19" s="22">
        <v>0.0032329121415029206</v>
      </c>
      <c r="DB19" s="20">
        <v>0.0022433072191904288</v>
      </c>
      <c r="DC19" s="20">
        <v>0.0016296296296296295</v>
      </c>
      <c r="DD19" s="20">
        <v>0.0022744276522519828</v>
      </c>
      <c r="DE19" s="23">
        <v>0.09896049223124918</v>
      </c>
      <c r="DF19" s="24">
        <v>-0.06447980226223532</v>
      </c>
      <c r="DG19" s="452"/>
      <c r="DI19" s="464"/>
      <c r="DJ19" s="18" t="s">
        <v>500</v>
      </c>
      <c r="DK19" s="19">
        <v>1063</v>
      </c>
      <c r="DL19" s="19">
        <v>2359</v>
      </c>
      <c r="DM19" s="19">
        <v>126</v>
      </c>
      <c r="DN19" s="19">
        <v>353</v>
      </c>
      <c r="DO19" s="20">
        <v>-0.5493853327681221</v>
      </c>
      <c r="DP19" s="21">
        <v>-0.6430594900849859</v>
      </c>
      <c r="DQ19" s="22">
        <v>0.0035175147748856724</v>
      </c>
      <c r="DR19" s="20">
        <v>0.007729205847853581</v>
      </c>
      <c r="DS19" s="20">
        <v>0.00436817472698908</v>
      </c>
      <c r="DT19" s="20">
        <v>0.008373659740013284</v>
      </c>
      <c r="DU19" s="23">
        <v>-0.42116910729679086</v>
      </c>
      <c r="DV19" s="24">
        <v>-0.40054850130242037</v>
      </c>
      <c r="DW19" s="452"/>
      <c r="DY19" s="464"/>
      <c r="DZ19" s="470" t="s">
        <v>501</v>
      </c>
      <c r="EA19" s="471">
        <v>9961</v>
      </c>
      <c r="EB19" s="19">
        <v>9990</v>
      </c>
      <c r="EC19" s="19">
        <v>1551</v>
      </c>
      <c r="ED19" s="19">
        <v>1217</v>
      </c>
      <c r="EE19" s="20">
        <v>-0.0029029029029028486</v>
      </c>
      <c r="EF19" s="21">
        <v>0.2744453574363188</v>
      </c>
      <c r="EG19" s="20">
        <v>0.015390011093291803</v>
      </c>
      <c r="EH19" s="20">
        <v>0.015491350275091645</v>
      </c>
      <c r="EI19" s="20">
        <v>0.015037812681791739</v>
      </c>
      <c r="EJ19" s="20">
        <v>0.012763904475232572</v>
      </c>
      <c r="EK19" s="23">
        <v>-0.010133918179984144</v>
      </c>
      <c r="EL19" s="24">
        <v>0.2273908206559167</v>
      </c>
      <c r="EM19" s="452"/>
      <c r="EN19" s="3"/>
      <c r="EO19" s="3"/>
      <c r="EP19" s="18" t="s">
        <v>495</v>
      </c>
      <c r="EQ19" s="19">
        <v>65163</v>
      </c>
      <c r="ER19" s="19">
        <v>91382</v>
      </c>
      <c r="ES19" s="19">
        <v>10645</v>
      </c>
      <c r="ET19" s="19">
        <v>11612</v>
      </c>
      <c r="EU19" s="20">
        <v>-0.28691646057210396</v>
      </c>
      <c r="EV19" s="21">
        <v>-0.08327592146055807</v>
      </c>
      <c r="EW19" s="22">
        <v>0.006816214815107702</v>
      </c>
      <c r="EX19" s="20">
        <v>0.008422751290759768</v>
      </c>
      <c r="EY19" s="20">
        <v>0.007564323396320804</v>
      </c>
      <c r="EZ19" s="20">
        <v>0.008184767676511367</v>
      </c>
      <c r="FA19" s="23">
        <v>-0.1606536475652066</v>
      </c>
      <c r="FB19" s="24">
        <v>-0.0620444280190563</v>
      </c>
      <c r="FC19" s="17"/>
    </row>
    <row r="20" spans="1:159" ht="12.75">
      <c r="A20" s="3"/>
      <c r="B20" s="18" t="s">
        <v>494</v>
      </c>
      <c r="C20" s="19">
        <v>42412</v>
      </c>
      <c r="D20" s="19">
        <v>49363</v>
      </c>
      <c r="E20" s="19">
        <v>5436</v>
      </c>
      <c r="F20" s="19">
        <v>6630</v>
      </c>
      <c r="G20" s="20">
        <v>-0.1408139699775135</v>
      </c>
      <c r="H20" s="21">
        <v>-0.1800904977375566</v>
      </c>
      <c r="I20" s="22">
        <v>0.004721567562211874</v>
      </c>
      <c r="J20" s="20">
        <v>0.004894150110999043</v>
      </c>
      <c r="K20" s="20">
        <v>0.004093792737810499</v>
      </c>
      <c r="L20" s="20">
        <v>0.005054405375508776</v>
      </c>
      <c r="M20" s="23">
        <v>-0.017258254878716947</v>
      </c>
      <c r="N20" s="24">
        <v>-0.09606126376982765</v>
      </c>
      <c r="O20" s="17"/>
      <c r="Q20" s="464"/>
      <c r="R20" s="18" t="s">
        <v>494</v>
      </c>
      <c r="S20" s="19">
        <v>22183</v>
      </c>
      <c r="T20" s="19">
        <v>21709</v>
      </c>
      <c r="U20" s="19">
        <v>2646</v>
      </c>
      <c r="V20" s="19">
        <v>2568</v>
      </c>
      <c r="W20" s="20">
        <v>0.021834262287530493</v>
      </c>
      <c r="X20" s="21">
        <v>0.030373831775700966</v>
      </c>
      <c r="Y20" s="22">
        <v>0.01438359584060359</v>
      </c>
      <c r="Z20" s="20">
        <v>0.013550670043150666</v>
      </c>
      <c r="AA20" s="20">
        <v>0.012105739932471382</v>
      </c>
      <c r="AB20" s="20">
        <v>0.011586356253383865</v>
      </c>
      <c r="AC20" s="23">
        <v>0.0832925797452923</v>
      </c>
      <c r="AD20" s="24">
        <v>0.05193836790875171</v>
      </c>
      <c r="AE20" s="452"/>
      <c r="AG20" s="464"/>
      <c r="AH20" s="18" t="s">
        <v>494</v>
      </c>
      <c r="AI20" s="19">
        <v>5398</v>
      </c>
      <c r="AJ20" s="19">
        <v>6340</v>
      </c>
      <c r="AK20" s="19">
        <v>671</v>
      </c>
      <c r="AL20" s="19">
        <v>1155</v>
      </c>
      <c r="AM20" s="20">
        <v>-0.14858044164037854</v>
      </c>
      <c r="AN20" s="21">
        <v>-0.419047619047619</v>
      </c>
      <c r="AO20" s="22">
        <v>0.0021599257350469756</v>
      </c>
      <c r="AP20" s="20">
        <v>0.0031194170921423655</v>
      </c>
      <c r="AQ20" s="20">
        <v>0.0018881410112106614</v>
      </c>
      <c r="AR20" s="20">
        <v>0.004091826974173663</v>
      </c>
      <c r="AS20" s="23">
        <v>-0.095949135709539</v>
      </c>
      <c r="AT20" s="24">
        <v>-0.22036859629630023</v>
      </c>
      <c r="AU20" s="452"/>
      <c r="AW20" s="464"/>
      <c r="AX20" s="18" t="s">
        <v>495</v>
      </c>
      <c r="AY20" s="19">
        <v>3549</v>
      </c>
      <c r="AZ20" s="19">
        <v>5874</v>
      </c>
      <c r="BA20" s="19">
        <v>487</v>
      </c>
      <c r="BB20" s="19">
        <v>999</v>
      </c>
      <c r="BC20" s="20">
        <v>-0.3958120531154239</v>
      </c>
      <c r="BD20" s="21">
        <v>-0.5125125125125125</v>
      </c>
      <c r="BE20" s="22">
        <v>0.0024662874694667495</v>
      </c>
      <c r="BF20" s="20">
        <v>0.0036667513544320312</v>
      </c>
      <c r="BG20" s="20">
        <v>0.0022040188269370022</v>
      </c>
      <c r="BH20" s="20">
        <v>0.004710997514819129</v>
      </c>
      <c r="BI20" s="23">
        <v>-0.12004638849652817</v>
      </c>
      <c r="BJ20" s="24">
        <v>-0.25069786878821265</v>
      </c>
      <c r="BK20" s="452"/>
      <c r="BM20" s="464"/>
      <c r="BN20" s="18" t="s">
        <v>494</v>
      </c>
      <c r="BO20" s="19">
        <v>1331</v>
      </c>
      <c r="BP20" s="19">
        <v>2442</v>
      </c>
      <c r="BQ20" s="19">
        <v>317</v>
      </c>
      <c r="BR20" s="19">
        <v>264</v>
      </c>
      <c r="BS20" s="20">
        <v>-0.45495495495495497</v>
      </c>
      <c r="BT20" s="21">
        <v>0.2007575757575757</v>
      </c>
      <c r="BU20" s="22">
        <v>0.0022021074714478816</v>
      </c>
      <c r="BV20" s="20">
        <v>0.0025843293548912824</v>
      </c>
      <c r="BW20" s="20">
        <v>0.0026828256840359175</v>
      </c>
      <c r="BX20" s="20">
        <v>0.0019299515318990284</v>
      </c>
      <c r="BY20" s="23">
        <v>-0.038222188344340075</v>
      </c>
      <c r="BZ20" s="24">
        <v>0.07528741521368892</v>
      </c>
      <c r="CA20" s="452"/>
      <c r="CC20" s="464"/>
      <c r="CD20" s="18" t="s">
        <v>497</v>
      </c>
      <c r="CE20" s="19">
        <v>2019</v>
      </c>
      <c r="CF20" s="19">
        <v>358</v>
      </c>
      <c r="CG20" s="19">
        <v>4</v>
      </c>
      <c r="CH20" s="19">
        <v>358</v>
      </c>
      <c r="CI20" s="20">
        <v>4.639664804469274</v>
      </c>
      <c r="CJ20" s="21">
        <v>-0.9888268156424581</v>
      </c>
      <c r="CK20" s="22">
        <v>0.0016915398709939032</v>
      </c>
      <c r="CL20" s="20">
        <v>0.00022395856141031335</v>
      </c>
      <c r="CM20" s="20">
        <v>2.3303097564243726E-05</v>
      </c>
      <c r="CN20" s="20">
        <v>0.002031021297357403</v>
      </c>
      <c r="CO20" s="23">
        <v>0.146758130958359</v>
      </c>
      <c r="CP20" s="24">
        <v>-0.20077181997931592</v>
      </c>
      <c r="CQ20" s="452"/>
      <c r="CS20" s="464"/>
      <c r="CT20" s="18" t="s">
        <v>500</v>
      </c>
      <c r="CU20" s="19">
        <v>283</v>
      </c>
      <c r="CV20" s="19">
        <v>1166</v>
      </c>
      <c r="CW20" s="19">
        <v>27</v>
      </c>
      <c r="CX20" s="19">
        <v>168</v>
      </c>
      <c r="CY20" s="20">
        <v>-0.7572898799313894</v>
      </c>
      <c r="CZ20" s="21">
        <v>-0.8392857142857143</v>
      </c>
      <c r="DA20" s="22">
        <v>0.003101403851001107</v>
      </c>
      <c r="DB20" s="20">
        <v>0.005774163835708697</v>
      </c>
      <c r="DC20" s="20">
        <v>0.002</v>
      </c>
      <c r="DD20" s="20">
        <v>0.005027682178662277</v>
      </c>
      <c r="DE20" s="23">
        <v>-0.26727599847075906</v>
      </c>
      <c r="DF20" s="24">
        <v>-0.3027682178662277</v>
      </c>
      <c r="DG20" s="452"/>
      <c r="DI20" s="464"/>
      <c r="DJ20" s="18" t="s">
        <v>499</v>
      </c>
      <c r="DK20" s="19">
        <v>719</v>
      </c>
      <c r="DL20" s="19">
        <v>1404</v>
      </c>
      <c r="DM20" s="19">
        <v>28</v>
      </c>
      <c r="DN20" s="19">
        <v>210</v>
      </c>
      <c r="DO20" s="20">
        <v>-0.4878917378917379</v>
      </c>
      <c r="DP20" s="21">
        <v>-0.8666666666666667</v>
      </c>
      <c r="DQ20" s="22">
        <v>0.0023792033143394155</v>
      </c>
      <c r="DR20" s="20">
        <v>0.004600171687319385</v>
      </c>
      <c r="DS20" s="20">
        <v>0.0009707054948864621</v>
      </c>
      <c r="DT20" s="20">
        <v>0.004981497295758611</v>
      </c>
      <c r="DU20" s="23">
        <v>-0.22209683729799692</v>
      </c>
      <c r="DV20" s="24">
        <v>-0.4010791800872149</v>
      </c>
      <c r="DW20" s="452"/>
      <c r="DY20" s="453"/>
      <c r="DZ20" s="472" t="s">
        <v>502</v>
      </c>
      <c r="EA20" s="473">
        <v>5884</v>
      </c>
      <c r="EB20" s="30">
        <v>7070</v>
      </c>
      <c r="EC20" s="30">
        <v>764</v>
      </c>
      <c r="ED20" s="30">
        <v>975</v>
      </c>
      <c r="EE20" s="31">
        <v>-0.16775106082036773</v>
      </c>
      <c r="EF20" s="32">
        <v>-0.21641025641025646</v>
      </c>
      <c r="EG20" s="31">
        <v>0.009090937182303882</v>
      </c>
      <c r="EH20" s="31">
        <v>0.010963347992482275</v>
      </c>
      <c r="EI20" s="31">
        <v>0.007407407407407408</v>
      </c>
      <c r="EJ20" s="31">
        <v>0.01022580678993571</v>
      </c>
      <c r="EK20" s="34">
        <v>-0.1872410810178393</v>
      </c>
      <c r="EL20" s="35">
        <v>-0.28183993825283016</v>
      </c>
      <c r="EM20" s="452"/>
      <c r="EN20" s="3"/>
      <c r="EO20" s="3"/>
      <c r="EP20" s="18" t="s">
        <v>494</v>
      </c>
      <c r="EQ20" s="19">
        <v>43124</v>
      </c>
      <c r="ER20" s="19">
        <v>50572</v>
      </c>
      <c r="ES20" s="19">
        <v>5505</v>
      </c>
      <c r="ET20" s="19">
        <v>6808</v>
      </c>
      <c r="EU20" s="20">
        <v>-0.1472751720319544</v>
      </c>
      <c r="EV20" s="21">
        <v>-0.19139247943595772</v>
      </c>
      <c r="EW20" s="22">
        <v>0.004510879604786528</v>
      </c>
      <c r="EX20" s="20">
        <v>0.004661261279861493</v>
      </c>
      <c r="EY20" s="20">
        <v>0.003911845964936217</v>
      </c>
      <c r="EZ20" s="20">
        <v>0.0047986478075860645</v>
      </c>
      <c r="FA20" s="23">
        <v>-0.015038167507496532</v>
      </c>
      <c r="FB20" s="24">
        <v>-0.0886801842649848</v>
      </c>
      <c r="FC20" s="17"/>
    </row>
    <row r="21" spans="1:159" ht="13.5" thickBot="1">
      <c r="A21" s="3"/>
      <c r="B21" s="18" t="s">
        <v>499</v>
      </c>
      <c r="C21" s="19">
        <v>31439</v>
      </c>
      <c r="D21" s="19">
        <v>63512</v>
      </c>
      <c r="E21" s="19">
        <v>4116</v>
      </c>
      <c r="F21" s="19">
        <v>5988</v>
      </c>
      <c r="G21" s="20">
        <v>-0.5049911827686107</v>
      </c>
      <c r="H21" s="21">
        <v>-0.312625250501002</v>
      </c>
      <c r="I21" s="22">
        <v>0.003499984970960556</v>
      </c>
      <c r="J21" s="20">
        <v>0.0062969686171782755</v>
      </c>
      <c r="K21" s="20">
        <v>0.0030997150310573974</v>
      </c>
      <c r="L21" s="20">
        <v>0.004564974266749102</v>
      </c>
      <c r="M21" s="23">
        <v>-0.27969836462177194</v>
      </c>
      <c r="N21" s="24">
        <v>-0.1465259235691705</v>
      </c>
      <c r="O21" s="17"/>
      <c r="Q21" s="464"/>
      <c r="R21" s="18" t="s">
        <v>499</v>
      </c>
      <c r="S21" s="19">
        <v>15174</v>
      </c>
      <c r="T21" s="19">
        <v>24213</v>
      </c>
      <c r="U21" s="19">
        <v>2312</v>
      </c>
      <c r="V21" s="19">
        <v>2010</v>
      </c>
      <c r="W21" s="20">
        <v>-0.37331185726675753</v>
      </c>
      <c r="X21" s="21">
        <v>0.15024875621890543</v>
      </c>
      <c r="Y21" s="22">
        <v>0.009838916435347737</v>
      </c>
      <c r="Z21" s="20">
        <v>0.015113656720936343</v>
      </c>
      <c r="AA21" s="20">
        <v>0.010577653334797368</v>
      </c>
      <c r="AB21" s="20">
        <v>0.009068760151597185</v>
      </c>
      <c r="AC21" s="23">
        <v>-0.5274740285588606</v>
      </c>
      <c r="AD21" s="24">
        <v>0.1508893183200183</v>
      </c>
      <c r="AE21" s="452"/>
      <c r="AG21" s="464"/>
      <c r="AH21" s="18" t="s">
        <v>496</v>
      </c>
      <c r="AI21" s="19">
        <v>3479</v>
      </c>
      <c r="AJ21" s="19">
        <v>5665</v>
      </c>
      <c r="AK21" s="19">
        <v>484</v>
      </c>
      <c r="AL21" s="19">
        <v>941</v>
      </c>
      <c r="AM21" s="20">
        <v>-0.38587819947043245</v>
      </c>
      <c r="AN21" s="21">
        <v>-0.4856535600425079</v>
      </c>
      <c r="AO21" s="22">
        <v>0.001392067734758879</v>
      </c>
      <c r="AP21" s="20">
        <v>0.0027873024963701106</v>
      </c>
      <c r="AQ21" s="20">
        <v>0.0013619377785781819</v>
      </c>
      <c r="AR21" s="20">
        <v>0.003333687604067028</v>
      </c>
      <c r="AS21" s="23">
        <v>-0.13952347616112315</v>
      </c>
      <c r="AT21" s="24">
        <v>-0.19717498254888458</v>
      </c>
      <c r="AU21" s="452"/>
      <c r="AW21" s="464"/>
      <c r="AX21" s="18" t="s">
        <v>497</v>
      </c>
      <c r="AY21" s="19">
        <v>2855</v>
      </c>
      <c r="AZ21" s="19">
        <v>787</v>
      </c>
      <c r="BA21" s="19">
        <v>280</v>
      </c>
      <c r="BB21" s="19">
        <v>319</v>
      </c>
      <c r="BC21" s="20">
        <v>2.627700127064803</v>
      </c>
      <c r="BD21" s="21">
        <v>-0.12225705329153602</v>
      </c>
      <c r="BE21" s="22">
        <v>0.001984009784538622</v>
      </c>
      <c r="BF21" s="20">
        <v>0.0004912722703333348</v>
      </c>
      <c r="BG21" s="20">
        <v>0.0012671976828385228</v>
      </c>
      <c r="BH21" s="20">
        <v>0.001504312519747049</v>
      </c>
      <c r="BI21" s="23">
        <v>0.14927375142052873</v>
      </c>
      <c r="BJ21" s="24">
        <v>-0.023711483690852627</v>
      </c>
      <c r="BK21" s="452"/>
      <c r="BM21" s="464"/>
      <c r="BN21" s="18" t="s">
        <v>497</v>
      </c>
      <c r="BO21" s="19">
        <v>1329</v>
      </c>
      <c r="BP21" s="19">
        <v>931</v>
      </c>
      <c r="BQ21" s="19">
        <v>148</v>
      </c>
      <c r="BR21" s="19">
        <v>395</v>
      </c>
      <c r="BS21" s="20">
        <v>0.4274973147153598</v>
      </c>
      <c r="BT21" s="21">
        <v>-0.6253164556962025</v>
      </c>
      <c r="BU21" s="22">
        <v>0.002198798519574932</v>
      </c>
      <c r="BV21" s="20">
        <v>0.0009852623380031875</v>
      </c>
      <c r="BW21" s="20">
        <v>0.0012525495307170846</v>
      </c>
      <c r="BX21" s="20">
        <v>0.0028876168753792283</v>
      </c>
      <c r="BY21" s="23">
        <v>0.12135361815717446</v>
      </c>
      <c r="BZ21" s="24">
        <v>-0.16350673446621436</v>
      </c>
      <c r="CA21" s="452"/>
      <c r="CC21" s="464"/>
      <c r="CD21" s="18" t="s">
        <v>495</v>
      </c>
      <c r="CE21" s="19">
        <v>1982</v>
      </c>
      <c r="CF21" s="19">
        <v>3726</v>
      </c>
      <c r="CG21" s="19">
        <v>224</v>
      </c>
      <c r="CH21" s="19">
        <v>507</v>
      </c>
      <c r="CI21" s="20">
        <v>-0.4680622651637144</v>
      </c>
      <c r="CJ21" s="21">
        <v>-0.5581854043392505</v>
      </c>
      <c r="CK21" s="22">
        <v>0.0016605408738533513</v>
      </c>
      <c r="CL21" s="20">
        <v>0.00233092066987382</v>
      </c>
      <c r="CM21" s="20">
        <v>0.0013049734635976486</v>
      </c>
      <c r="CN21" s="20">
        <v>0.002876334630615093</v>
      </c>
      <c r="CO21" s="23">
        <v>-0.06703797960204685</v>
      </c>
      <c r="CP21" s="24">
        <v>-0.15713611670174443</v>
      </c>
      <c r="CQ21" s="452"/>
      <c r="CS21" s="464"/>
      <c r="CT21" s="18" t="s">
        <v>495</v>
      </c>
      <c r="CU21" s="19">
        <v>247</v>
      </c>
      <c r="CV21" s="19">
        <v>786</v>
      </c>
      <c r="CW21" s="19">
        <v>25</v>
      </c>
      <c r="CX21" s="19">
        <v>74</v>
      </c>
      <c r="CY21" s="20">
        <v>-0.6857506361323156</v>
      </c>
      <c r="CZ21" s="21">
        <v>-0.6621621621621622</v>
      </c>
      <c r="DA21" s="22">
        <v>0.002706878979495666</v>
      </c>
      <c r="DB21" s="20">
        <v>0.0038923608703833926</v>
      </c>
      <c r="DC21" s="20">
        <v>0.001851851851851852</v>
      </c>
      <c r="DD21" s="20">
        <v>0.0022145742929821936</v>
      </c>
      <c r="DE21" s="23">
        <v>-0.11854818908877268</v>
      </c>
      <c r="DF21" s="24">
        <v>-0.03627224411303417</v>
      </c>
      <c r="DG21" s="452"/>
      <c r="DI21" s="464"/>
      <c r="DJ21" s="18" t="s">
        <v>496</v>
      </c>
      <c r="DK21" s="19">
        <v>640</v>
      </c>
      <c r="DL21" s="19">
        <v>868</v>
      </c>
      <c r="DM21" s="19">
        <v>69</v>
      </c>
      <c r="DN21" s="19">
        <v>102</v>
      </c>
      <c r="DO21" s="20">
        <v>-0.2626728110599078</v>
      </c>
      <c r="DP21" s="21">
        <v>-0.32352941176470584</v>
      </c>
      <c r="DQ21" s="22">
        <v>0.00211778876380699</v>
      </c>
      <c r="DR21" s="20">
        <v>0.0028439807867473117</v>
      </c>
      <c r="DS21" s="20">
        <v>0.002392095683827353</v>
      </c>
      <c r="DT21" s="20">
        <v>0.0024195844007970395</v>
      </c>
      <c r="DU21" s="23">
        <v>-0.07261920229403215</v>
      </c>
      <c r="DV21" s="24">
        <v>-0.0027488716969686303</v>
      </c>
      <c r="DW21" s="452"/>
      <c r="DY21" s="474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475"/>
      <c r="EN21" s="3"/>
      <c r="EO21" s="3"/>
      <c r="EP21" s="18" t="s">
        <v>499</v>
      </c>
      <c r="EQ21" s="19">
        <v>33112</v>
      </c>
      <c r="ER21" s="19">
        <v>67008</v>
      </c>
      <c r="ES21" s="19">
        <v>4291</v>
      </c>
      <c r="ET21" s="19">
        <v>6369</v>
      </c>
      <c r="EU21" s="20">
        <v>-0.5058500477554919</v>
      </c>
      <c r="EV21" s="21">
        <v>-0.32626785994661645</v>
      </c>
      <c r="EW21" s="22">
        <v>0.0034635990509621446</v>
      </c>
      <c r="EX21" s="20">
        <v>0.006176180412895652</v>
      </c>
      <c r="EY21" s="20">
        <v>0.003049179116356277</v>
      </c>
      <c r="EZ21" s="20">
        <v>0.004489216787091017</v>
      </c>
      <c r="FA21" s="23">
        <v>-0.27125813619335076</v>
      </c>
      <c r="FB21" s="24">
        <v>-0.144003767073474</v>
      </c>
      <c r="FC21" s="17"/>
    </row>
    <row r="22" spans="1:159" ht="12.75">
      <c r="A22" s="3"/>
      <c r="B22" s="18" t="s">
        <v>496</v>
      </c>
      <c r="C22" s="19">
        <v>27599</v>
      </c>
      <c r="D22" s="19">
        <v>45632</v>
      </c>
      <c r="E22" s="19">
        <v>3817</v>
      </c>
      <c r="F22" s="19">
        <v>5572</v>
      </c>
      <c r="G22" s="20">
        <v>-0.3951832047685835</v>
      </c>
      <c r="H22" s="21">
        <v>-0.31496769562096194</v>
      </c>
      <c r="I22" s="22">
        <v>0.003072492293442552</v>
      </c>
      <c r="J22" s="20">
        <v>0.004524235922960686</v>
      </c>
      <c r="K22" s="20">
        <v>0.0028745413686943845</v>
      </c>
      <c r="L22" s="20">
        <v>0.004247835105932866</v>
      </c>
      <c r="M22" s="23">
        <v>-0.1451743629518134</v>
      </c>
      <c r="N22" s="24">
        <v>-0.13732937372384815</v>
      </c>
      <c r="O22" s="17"/>
      <c r="Q22" s="464"/>
      <c r="R22" s="18" t="s">
        <v>500</v>
      </c>
      <c r="S22" s="19">
        <v>12613</v>
      </c>
      <c r="T22" s="19">
        <v>18903</v>
      </c>
      <c r="U22" s="19">
        <v>1649</v>
      </c>
      <c r="V22" s="19">
        <v>2316</v>
      </c>
      <c r="W22" s="20">
        <v>-0.3327514151192932</v>
      </c>
      <c r="X22" s="21">
        <v>-0.2879965457685665</v>
      </c>
      <c r="Y22" s="22">
        <v>0.008178348029460986</v>
      </c>
      <c r="Z22" s="20">
        <v>0.011799176186175183</v>
      </c>
      <c r="AA22" s="20">
        <v>0.0075443556873187115</v>
      </c>
      <c r="AB22" s="20">
        <v>0.01044937736870601</v>
      </c>
      <c r="AC22" s="23">
        <v>-0.36208281567141964</v>
      </c>
      <c r="AD22" s="24">
        <v>-0.2905021681387298</v>
      </c>
      <c r="AE22" s="452"/>
      <c r="AG22" s="464"/>
      <c r="AH22" s="18" t="s">
        <v>499</v>
      </c>
      <c r="AI22" s="19">
        <v>3277</v>
      </c>
      <c r="AJ22" s="19">
        <v>8635</v>
      </c>
      <c r="AK22" s="19">
        <v>336</v>
      </c>
      <c r="AL22" s="19">
        <v>967</v>
      </c>
      <c r="AM22" s="20">
        <v>-0.6204979733642154</v>
      </c>
      <c r="AN22" s="21">
        <v>-0.6525336091003102</v>
      </c>
      <c r="AO22" s="22">
        <v>0.0013112405768338161</v>
      </c>
      <c r="AP22" s="20">
        <v>0.004248606717768033</v>
      </c>
      <c r="AQ22" s="20">
        <v>0.0009454774661203908</v>
      </c>
      <c r="AR22" s="20">
        <v>0.0034257979948276473</v>
      </c>
      <c r="AS22" s="23">
        <v>-0.29373661409342167</v>
      </c>
      <c r="AT22" s="24">
        <v>-0.24803205287072566</v>
      </c>
      <c r="AU22" s="452"/>
      <c r="AW22" s="464"/>
      <c r="AX22" s="18" t="s">
        <v>496</v>
      </c>
      <c r="AY22" s="19">
        <v>1911</v>
      </c>
      <c r="AZ22" s="19">
        <v>3210</v>
      </c>
      <c r="BA22" s="19">
        <v>381</v>
      </c>
      <c r="BB22" s="19">
        <v>396</v>
      </c>
      <c r="BC22" s="20">
        <v>-0.40467289719626165</v>
      </c>
      <c r="BD22" s="21">
        <v>-0.037878787878787845</v>
      </c>
      <c r="BE22" s="22">
        <v>0.0013280009450974805</v>
      </c>
      <c r="BF22" s="20">
        <v>0.0020037915981829793</v>
      </c>
      <c r="BG22" s="20">
        <v>0.0017242939898624186</v>
      </c>
      <c r="BH22" s="20">
        <v>0.0018674224383066816</v>
      </c>
      <c r="BI22" s="23">
        <v>-0.06757906530854987</v>
      </c>
      <c r="BJ22" s="24">
        <v>-0.014312844844426301</v>
      </c>
      <c r="BK22" s="452"/>
      <c r="BM22" s="464"/>
      <c r="BN22" s="18" t="s">
        <v>496</v>
      </c>
      <c r="BO22" s="19">
        <v>1246</v>
      </c>
      <c r="BP22" s="19">
        <v>3361</v>
      </c>
      <c r="BQ22" s="19">
        <v>174</v>
      </c>
      <c r="BR22" s="19">
        <v>409</v>
      </c>
      <c r="BS22" s="20">
        <v>-0.6292770008925914</v>
      </c>
      <c r="BT22" s="21">
        <v>-0.5745721271393642</v>
      </c>
      <c r="BU22" s="22">
        <v>0.0020614770168475285</v>
      </c>
      <c r="BV22" s="20">
        <v>0.003556892285745127</v>
      </c>
      <c r="BW22" s="20">
        <v>0.0014725920158430589</v>
      </c>
      <c r="BX22" s="20">
        <v>0.0029899627899496314</v>
      </c>
      <c r="BY22" s="23">
        <v>-0.14954152688975986</v>
      </c>
      <c r="BZ22" s="24">
        <v>-0.15173707741065726</v>
      </c>
      <c r="CA22" s="452"/>
      <c r="CC22" s="464"/>
      <c r="CD22" s="18" t="s">
        <v>499</v>
      </c>
      <c r="CE22" s="19">
        <v>1722</v>
      </c>
      <c r="CF22" s="19">
        <v>4543</v>
      </c>
      <c r="CG22" s="19">
        <v>285</v>
      </c>
      <c r="CH22" s="19">
        <v>557</v>
      </c>
      <c r="CI22" s="20">
        <v>-0.6209553158705701</v>
      </c>
      <c r="CJ22" s="21">
        <v>-0.4883303411131059</v>
      </c>
      <c r="CK22" s="22">
        <v>0.001442710083135959</v>
      </c>
      <c r="CL22" s="20">
        <v>0.002842021632645401</v>
      </c>
      <c r="CM22" s="20">
        <v>0.0016603457014523655</v>
      </c>
      <c r="CN22" s="20">
        <v>0.0031599968229834453</v>
      </c>
      <c r="CO22" s="23">
        <v>-0.1399311549509442</v>
      </c>
      <c r="CP22" s="24">
        <v>-0.14996511215310798</v>
      </c>
      <c r="CQ22" s="452"/>
      <c r="CS22" s="464"/>
      <c r="CT22" s="18" t="s">
        <v>496</v>
      </c>
      <c r="CU22" s="19">
        <v>116</v>
      </c>
      <c r="CV22" s="19">
        <v>309</v>
      </c>
      <c r="CW22" s="19">
        <v>24</v>
      </c>
      <c r="CX22" s="19">
        <v>81</v>
      </c>
      <c r="CY22" s="20">
        <v>-0.6245954692556634</v>
      </c>
      <c r="CZ22" s="21">
        <v>-0.7037037037037037</v>
      </c>
      <c r="DA22" s="22">
        <v>0.0012712468081841992</v>
      </c>
      <c r="DB22" s="20">
        <v>0.0015302029375934712</v>
      </c>
      <c r="DC22" s="20">
        <v>0.0017777777777777779</v>
      </c>
      <c r="DD22" s="20">
        <v>0.002424061050426455</v>
      </c>
      <c r="DE22" s="23">
        <v>-0.0258956129409272</v>
      </c>
      <c r="DF22" s="24">
        <v>-0.06462832726486772</v>
      </c>
      <c r="DG22" s="452"/>
      <c r="DI22" s="464"/>
      <c r="DJ22" s="18" t="s">
        <v>497</v>
      </c>
      <c r="DK22" s="19">
        <v>156</v>
      </c>
      <c r="DL22" s="19">
        <v>0</v>
      </c>
      <c r="DM22" s="19">
        <v>9</v>
      </c>
      <c r="DN22" s="19">
        <v>0</v>
      </c>
      <c r="DO22" s="20" t="s">
        <v>7</v>
      </c>
      <c r="DP22" s="21" t="s">
        <v>7</v>
      </c>
      <c r="DQ22" s="22">
        <v>0.0005162110111779538</v>
      </c>
      <c r="DR22" s="20">
        <v>0</v>
      </c>
      <c r="DS22" s="20">
        <v>0.00031201248049921997</v>
      </c>
      <c r="DT22" s="20">
        <v>0</v>
      </c>
      <c r="DU22" s="23">
        <v>0.05162110111779538</v>
      </c>
      <c r="DV22" s="24">
        <v>0.031201248049921998</v>
      </c>
      <c r="DW22" s="452"/>
      <c r="DY22" s="28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452"/>
      <c r="EO22" s="3"/>
      <c r="EP22" s="18" t="s">
        <v>496</v>
      </c>
      <c r="EQ22" s="19">
        <v>29696</v>
      </c>
      <c r="ER22" s="19">
        <v>49182</v>
      </c>
      <c r="ES22" s="19">
        <v>4153</v>
      </c>
      <c r="ET22" s="19">
        <v>6081</v>
      </c>
      <c r="EU22" s="20">
        <v>-0.3962018624700093</v>
      </c>
      <c r="EV22" s="21">
        <v>-0.3170531162637724</v>
      </c>
      <c r="EW22" s="22">
        <v>0.0031062768004763183</v>
      </c>
      <c r="EX22" s="20">
        <v>0.004533143879343272</v>
      </c>
      <c r="EY22" s="20">
        <v>0.0029511164927120996</v>
      </c>
      <c r="EZ22" s="20">
        <v>0.004286218759978093</v>
      </c>
      <c r="FA22" s="23">
        <v>-0.14268670788669535</v>
      </c>
      <c r="FB22" s="24">
        <v>-0.13351022672659935</v>
      </c>
      <c r="FC22" s="17"/>
    </row>
    <row r="23" spans="1:159" ht="12.75">
      <c r="A23" s="3"/>
      <c r="B23" s="18" t="s">
        <v>500</v>
      </c>
      <c r="C23" s="19">
        <v>24962</v>
      </c>
      <c r="D23" s="19">
        <v>40656</v>
      </c>
      <c r="E23" s="19">
        <v>3364</v>
      </c>
      <c r="F23" s="19">
        <v>4900</v>
      </c>
      <c r="G23" s="20">
        <v>-0.3860192837465565</v>
      </c>
      <c r="H23" s="21">
        <v>-0.313469387755102</v>
      </c>
      <c r="I23" s="22">
        <v>0.002778925056303235</v>
      </c>
      <c r="J23" s="20">
        <v>0.004030884810744426</v>
      </c>
      <c r="K23" s="20">
        <v>0.0025333919738768427</v>
      </c>
      <c r="L23" s="20">
        <v>0.003735533384614329</v>
      </c>
      <c r="M23" s="23">
        <v>-0.1251959754441191</v>
      </c>
      <c r="N23" s="24">
        <v>-0.12021414107374864</v>
      </c>
      <c r="O23" s="17"/>
      <c r="Q23" s="464"/>
      <c r="R23" s="18" t="s">
        <v>496</v>
      </c>
      <c r="S23" s="19">
        <v>11525</v>
      </c>
      <c r="T23" s="19">
        <v>17486</v>
      </c>
      <c r="U23" s="19">
        <v>1608</v>
      </c>
      <c r="V23" s="19">
        <v>2080</v>
      </c>
      <c r="W23" s="20">
        <v>-0.3409012924625414</v>
      </c>
      <c r="X23" s="21">
        <v>-0.2269230769230769</v>
      </c>
      <c r="Y23" s="22">
        <v>0.007472882029615307</v>
      </c>
      <c r="Z23" s="20">
        <v>0.01091469051428129</v>
      </c>
      <c r="AA23" s="20">
        <v>0.007356776194789865</v>
      </c>
      <c r="AB23" s="20">
        <v>0.009384587619563256</v>
      </c>
      <c r="AC23" s="23">
        <v>-0.34418084846659835</v>
      </c>
      <c r="AD23" s="24">
        <v>-0.20278114247733908</v>
      </c>
      <c r="AE23" s="452"/>
      <c r="AG23" s="464"/>
      <c r="AH23" s="18" t="s">
        <v>500</v>
      </c>
      <c r="AI23" s="19">
        <v>3196</v>
      </c>
      <c r="AJ23" s="19">
        <v>5235</v>
      </c>
      <c r="AK23" s="19">
        <v>438</v>
      </c>
      <c r="AL23" s="19">
        <v>629</v>
      </c>
      <c r="AM23" s="20">
        <v>-0.38949379178605537</v>
      </c>
      <c r="AN23" s="21">
        <v>-0.3036565977742448</v>
      </c>
      <c r="AO23" s="22">
        <v>0.0012788296867747564</v>
      </c>
      <c r="AP23" s="20">
        <v>0.0025757331983226</v>
      </c>
      <c r="AQ23" s="20">
        <v>0.0012324974111926523</v>
      </c>
      <c r="AR23" s="20">
        <v>0.002228362914939597</v>
      </c>
      <c r="AS23" s="23">
        <v>-0.12969035115478433</v>
      </c>
      <c r="AT23" s="24">
        <v>-0.09958655037469447</v>
      </c>
      <c r="AU23" s="452"/>
      <c r="AW23" s="464"/>
      <c r="AX23" s="18" t="s">
        <v>499</v>
      </c>
      <c r="AY23" s="19">
        <v>1628</v>
      </c>
      <c r="AZ23" s="19">
        <v>3705</v>
      </c>
      <c r="BA23" s="19">
        <v>81</v>
      </c>
      <c r="BB23" s="19">
        <v>466</v>
      </c>
      <c r="BC23" s="20">
        <v>-0.5605937921727395</v>
      </c>
      <c r="BD23" s="21">
        <v>-0.8261802575107297</v>
      </c>
      <c r="BE23" s="22">
        <v>0.0011313372781887486</v>
      </c>
      <c r="BF23" s="20">
        <v>0.002312787498837364</v>
      </c>
      <c r="BG23" s="20">
        <v>0.0003665821868211441</v>
      </c>
      <c r="BH23" s="20">
        <v>0.002197522364269984</v>
      </c>
      <c r="BI23" s="23">
        <v>-0.11814502206486154</v>
      </c>
      <c r="BJ23" s="24">
        <v>-0.18309401774488399</v>
      </c>
      <c r="BK23" s="452"/>
      <c r="BM23" s="464"/>
      <c r="BN23" s="18" t="s">
        <v>500</v>
      </c>
      <c r="BO23" s="19">
        <v>1137</v>
      </c>
      <c r="BP23" s="19">
        <v>2366</v>
      </c>
      <c r="BQ23" s="19">
        <v>211</v>
      </c>
      <c r="BR23" s="19">
        <v>308</v>
      </c>
      <c r="BS23" s="20">
        <v>-0.5194420963651734</v>
      </c>
      <c r="BT23" s="21">
        <v>-0.31493506493506496</v>
      </c>
      <c r="BU23" s="22">
        <v>0.0018811391397717816</v>
      </c>
      <c r="BV23" s="20">
        <v>0.0025038997762787773</v>
      </c>
      <c r="BW23" s="20">
        <v>0.0017857293985223302</v>
      </c>
      <c r="BX23" s="20">
        <v>0.0022516101205488667</v>
      </c>
      <c r="BY23" s="23">
        <v>-0.06227606365069958</v>
      </c>
      <c r="BZ23" s="24">
        <v>-0.04658807220265365</v>
      </c>
      <c r="CA23" s="452"/>
      <c r="CC23" s="464"/>
      <c r="CD23" s="18" t="s">
        <v>494</v>
      </c>
      <c r="CE23" s="19">
        <v>1133</v>
      </c>
      <c r="CF23" s="19">
        <v>3140</v>
      </c>
      <c r="CG23" s="19">
        <v>160</v>
      </c>
      <c r="CH23" s="19">
        <v>418</v>
      </c>
      <c r="CI23" s="20">
        <v>-0.639171974522293</v>
      </c>
      <c r="CJ23" s="21">
        <v>-0.6172248803827751</v>
      </c>
      <c r="CK23" s="22">
        <v>0.0009492395610877129</v>
      </c>
      <c r="CL23" s="20">
        <v>0.0019643292816435304</v>
      </c>
      <c r="CM23" s="20">
        <v>0.0009321239025697491</v>
      </c>
      <c r="CN23" s="20">
        <v>0.0023714159281994257</v>
      </c>
      <c r="CO23" s="23">
        <v>-0.10150897205558175</v>
      </c>
      <c r="CP23" s="24">
        <v>-0.14392920256296768</v>
      </c>
      <c r="CQ23" s="452"/>
      <c r="CS23" s="464"/>
      <c r="CT23" s="18" t="s">
        <v>503</v>
      </c>
      <c r="CU23" s="19">
        <v>11</v>
      </c>
      <c r="CV23" s="19">
        <v>116</v>
      </c>
      <c r="CW23" s="19">
        <v>0</v>
      </c>
      <c r="CX23" s="19">
        <v>10</v>
      </c>
      <c r="CY23" s="20">
        <v>-0.9051724137931034</v>
      </c>
      <c r="CZ23" s="21">
        <v>-1</v>
      </c>
      <c r="DA23" s="22">
        <v>0.00012054926629332924</v>
      </c>
      <c r="DB23" s="20">
        <v>0.0005744451157308824</v>
      </c>
      <c r="DC23" s="20">
        <v>0</v>
      </c>
      <c r="DD23" s="20">
        <v>0.0002992667963489451</v>
      </c>
      <c r="DE23" s="23">
        <v>-0.045389584943755314</v>
      </c>
      <c r="DF23" s="24">
        <v>-0.02992667963489451</v>
      </c>
      <c r="DG23" s="452"/>
      <c r="DI23" s="464"/>
      <c r="DJ23" s="18" t="s">
        <v>494</v>
      </c>
      <c r="DK23" s="19">
        <v>134</v>
      </c>
      <c r="DL23" s="19">
        <v>17</v>
      </c>
      <c r="DM23" s="19">
        <v>0</v>
      </c>
      <c r="DN23" s="19">
        <v>7</v>
      </c>
      <c r="DO23" s="20">
        <v>6.882352941176471</v>
      </c>
      <c r="DP23" s="21">
        <v>-1</v>
      </c>
      <c r="DQ23" s="22">
        <v>0.00044341202242208856</v>
      </c>
      <c r="DR23" s="20">
        <v>5.570008453306947E-05</v>
      </c>
      <c r="DS23" s="20">
        <v>0</v>
      </c>
      <c r="DT23" s="20">
        <v>0.00016604990985862037</v>
      </c>
      <c r="DU23" s="23">
        <v>0.03877119378890191</v>
      </c>
      <c r="DV23" s="24">
        <v>-0.016604990985862038</v>
      </c>
      <c r="DW23" s="452"/>
      <c r="DY23" s="28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452"/>
      <c r="EO23" s="3"/>
      <c r="EP23" s="18" t="s">
        <v>500</v>
      </c>
      <c r="EQ23" s="19">
        <v>27290</v>
      </c>
      <c r="ER23" s="19">
        <v>45333</v>
      </c>
      <c r="ES23" s="19">
        <v>3702</v>
      </c>
      <c r="ET23" s="19">
        <v>5554</v>
      </c>
      <c r="EU23" s="20">
        <v>-0.39801027948734913</v>
      </c>
      <c r="EV23" s="21">
        <v>-0.33345336694274397</v>
      </c>
      <c r="EW23" s="22">
        <v>0.0028546031076575537</v>
      </c>
      <c r="EX23" s="20">
        <v>0.004178378501937061</v>
      </c>
      <c r="EY23" s="20">
        <v>0.002630636469063374</v>
      </c>
      <c r="EZ23" s="20">
        <v>0.003914760564531874</v>
      </c>
      <c r="FA23" s="23">
        <v>-0.13237753942795077</v>
      </c>
      <c r="FB23" s="24">
        <v>-0.12841240954685001</v>
      </c>
      <c r="FC23" s="17"/>
    </row>
    <row r="24" spans="1:159" ht="12.75">
      <c r="A24" s="3"/>
      <c r="B24" s="18" t="s">
        <v>497</v>
      </c>
      <c r="C24" s="19">
        <v>14886</v>
      </c>
      <c r="D24" s="19">
        <v>5643</v>
      </c>
      <c r="E24" s="19">
        <v>1004</v>
      </c>
      <c r="F24" s="19">
        <v>2075</v>
      </c>
      <c r="G24" s="20">
        <v>1.6379585326953747</v>
      </c>
      <c r="H24" s="21">
        <v>-0.516144578313253</v>
      </c>
      <c r="I24" s="22">
        <v>0.0016572020826908882</v>
      </c>
      <c r="J24" s="20">
        <v>0.0005594815768159877</v>
      </c>
      <c r="K24" s="20">
        <v>0.000756101528469783</v>
      </c>
      <c r="L24" s="20">
        <v>0.001581884035321374</v>
      </c>
      <c r="M24" s="23">
        <v>0.10977205058749005</v>
      </c>
      <c r="N24" s="24">
        <v>-0.0825782506851591</v>
      </c>
      <c r="O24" s="17"/>
      <c r="Q24" s="464"/>
      <c r="R24" s="18" t="s">
        <v>504</v>
      </c>
      <c r="S24" s="19">
        <v>4003</v>
      </c>
      <c r="T24" s="19">
        <v>5998</v>
      </c>
      <c r="U24" s="19">
        <v>572</v>
      </c>
      <c r="V24" s="19">
        <v>942</v>
      </c>
      <c r="W24" s="20">
        <v>-0.3326108702900967</v>
      </c>
      <c r="X24" s="21">
        <v>-0.39278131634819535</v>
      </c>
      <c r="Y24" s="22">
        <v>0.002595570218182219</v>
      </c>
      <c r="Z24" s="20">
        <v>0.003743927353577673</v>
      </c>
      <c r="AA24" s="20">
        <v>0.0026169626762560963</v>
      </c>
      <c r="AB24" s="20">
        <v>0.0042501353546291285</v>
      </c>
      <c r="AC24" s="23">
        <v>-0.1148357135395454</v>
      </c>
      <c r="AD24" s="24">
        <v>-0.16331726783730321</v>
      </c>
      <c r="AE24" s="452"/>
      <c r="AG24" s="464"/>
      <c r="AH24" s="18" t="s">
        <v>497</v>
      </c>
      <c r="AI24" s="19">
        <v>2178</v>
      </c>
      <c r="AJ24" s="19">
        <v>24</v>
      </c>
      <c r="AK24" s="19">
        <v>164</v>
      </c>
      <c r="AL24" s="19">
        <v>13</v>
      </c>
      <c r="AM24" s="20">
        <v>89.75</v>
      </c>
      <c r="AN24" s="21">
        <v>11.615384615384615</v>
      </c>
      <c r="AO24" s="22">
        <v>0.0008714928215880536</v>
      </c>
      <c r="AP24" s="20">
        <v>1.180851896079129E-05</v>
      </c>
      <c r="AQ24" s="20">
        <v>0.00046148304893971453</v>
      </c>
      <c r="AR24" s="20">
        <v>4.6055195380309633E-05</v>
      </c>
      <c r="AS24" s="23">
        <v>0.08596843026272623</v>
      </c>
      <c r="AT24" s="24">
        <v>0.04154278535594049</v>
      </c>
      <c r="AU24" s="452"/>
      <c r="AW24" s="464"/>
      <c r="AX24" s="18" t="s">
        <v>500</v>
      </c>
      <c r="AY24" s="19">
        <v>1555</v>
      </c>
      <c r="AZ24" s="19">
        <v>2169</v>
      </c>
      <c r="BA24" s="19">
        <v>289</v>
      </c>
      <c r="BB24" s="19">
        <v>237</v>
      </c>
      <c r="BC24" s="20">
        <v>-0.2830797602581835</v>
      </c>
      <c r="BD24" s="21">
        <v>0.21940928270042193</v>
      </c>
      <c r="BE24" s="22">
        <v>0.0010806077810709483</v>
      </c>
      <c r="BF24" s="20">
        <v>0.0013539638555946673</v>
      </c>
      <c r="BG24" s="20">
        <v>0.001307929036929761</v>
      </c>
      <c r="BH24" s="20">
        <v>0.0011176240350471807</v>
      </c>
      <c r="BI24" s="23">
        <v>-0.0273356074523719</v>
      </c>
      <c r="BJ24" s="24">
        <v>0.019030500188258047</v>
      </c>
      <c r="BK24" s="452"/>
      <c r="BM24" s="464"/>
      <c r="BN24" s="18" t="s">
        <v>492</v>
      </c>
      <c r="BO24" s="19">
        <v>896</v>
      </c>
      <c r="BP24" s="19">
        <v>2477</v>
      </c>
      <c r="BQ24" s="19">
        <v>176</v>
      </c>
      <c r="BR24" s="19">
        <v>238</v>
      </c>
      <c r="BS24" s="20">
        <v>-0.6382721033508276</v>
      </c>
      <c r="BT24" s="21">
        <v>-0.26050420168067223</v>
      </c>
      <c r="BU24" s="22">
        <v>0.0014824104390813687</v>
      </c>
      <c r="BV24" s="20">
        <v>0.0026213692924101995</v>
      </c>
      <c r="BW24" s="20">
        <v>0.0014895183608527492</v>
      </c>
      <c r="BX24" s="20">
        <v>0.0017398805476968515</v>
      </c>
      <c r="BY24" s="23">
        <v>-0.11389588533288308</v>
      </c>
      <c r="BZ24" s="24">
        <v>-0.025036218684410232</v>
      </c>
      <c r="CA24" s="452"/>
      <c r="CC24" s="464"/>
      <c r="CD24" s="18" t="s">
        <v>492</v>
      </c>
      <c r="CE24" s="19">
        <v>821</v>
      </c>
      <c r="CF24" s="19">
        <v>4026</v>
      </c>
      <c r="CG24" s="19">
        <v>53</v>
      </c>
      <c r="CH24" s="19">
        <v>440</v>
      </c>
      <c r="CI24" s="20">
        <v>-0.7960755091902633</v>
      </c>
      <c r="CJ24" s="21">
        <v>-0.8795454545454545</v>
      </c>
      <c r="CK24" s="22">
        <v>0.0006878426122268423</v>
      </c>
      <c r="CL24" s="20">
        <v>0.0025185954420053674</v>
      </c>
      <c r="CM24" s="20">
        <v>0.0003087660427262294</v>
      </c>
      <c r="CN24" s="20">
        <v>0.0024962272928415008</v>
      </c>
      <c r="CO24" s="23">
        <v>-0.18307528297785253</v>
      </c>
      <c r="CP24" s="24">
        <v>-0.21874612501152713</v>
      </c>
      <c r="CQ24" s="452"/>
      <c r="CS24" s="464"/>
      <c r="CT24" s="18" t="s">
        <v>504</v>
      </c>
      <c r="CU24" s="19">
        <v>0</v>
      </c>
      <c r="CV24" s="19">
        <v>8</v>
      </c>
      <c r="CW24" s="19">
        <v>0</v>
      </c>
      <c r="CX24" s="19">
        <v>1</v>
      </c>
      <c r="CY24" s="20">
        <v>-1</v>
      </c>
      <c r="CZ24" s="21">
        <v>-1</v>
      </c>
      <c r="DA24" s="22">
        <v>0</v>
      </c>
      <c r="DB24" s="20">
        <v>3.96169045331643E-05</v>
      </c>
      <c r="DC24" s="20">
        <v>0</v>
      </c>
      <c r="DD24" s="20">
        <v>2.992667963489451E-05</v>
      </c>
      <c r="DE24" s="23">
        <v>-0.00396169045331643</v>
      </c>
      <c r="DF24" s="24">
        <v>-0.002992667963489451</v>
      </c>
      <c r="DG24" s="452"/>
      <c r="DI24" s="464"/>
      <c r="DJ24" s="18" t="s">
        <v>504</v>
      </c>
      <c r="DK24" s="19">
        <v>3</v>
      </c>
      <c r="DL24" s="19">
        <v>4</v>
      </c>
      <c r="DM24" s="19">
        <v>0</v>
      </c>
      <c r="DN24" s="19">
        <v>1</v>
      </c>
      <c r="DO24" s="20">
        <v>-0.25</v>
      </c>
      <c r="DP24" s="21">
        <v>-1</v>
      </c>
      <c r="DQ24" s="22">
        <v>9.927134830345266E-06</v>
      </c>
      <c r="DR24" s="20">
        <v>1.3105902243075169E-05</v>
      </c>
      <c r="DS24" s="20">
        <v>0</v>
      </c>
      <c r="DT24" s="20">
        <v>2.3721415694088623E-05</v>
      </c>
      <c r="DU24" s="23">
        <v>-0.0003178767412729903</v>
      </c>
      <c r="DV24" s="24">
        <v>-0.0023721415694088624</v>
      </c>
      <c r="DW24" s="452"/>
      <c r="DY24" s="28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452"/>
      <c r="EO24" s="3"/>
      <c r="EP24" s="18" t="s">
        <v>497</v>
      </c>
      <c r="EQ24" s="19">
        <v>15779</v>
      </c>
      <c r="ER24" s="19">
        <v>5760</v>
      </c>
      <c r="ES24" s="19">
        <v>1144</v>
      </c>
      <c r="ET24" s="19">
        <v>2147</v>
      </c>
      <c r="EU24" s="20">
        <v>1.7394097222222222</v>
      </c>
      <c r="EV24" s="21">
        <v>-0.46716348393106666</v>
      </c>
      <c r="EW24" s="22">
        <v>0.001650523357850075</v>
      </c>
      <c r="EX24" s="20">
        <v>0.0005309037604208297</v>
      </c>
      <c r="EY24" s="20">
        <v>0.0008129249380357914</v>
      </c>
      <c r="EZ24" s="20">
        <v>0.001513322097956416</v>
      </c>
      <c r="FA24" s="23">
        <v>0.11196195974292453</v>
      </c>
      <c r="FB24" s="24">
        <v>-0.07003971599206246</v>
      </c>
      <c r="FC24" s="17"/>
    </row>
    <row r="25" spans="1:159" ht="12.75">
      <c r="A25" s="3"/>
      <c r="B25" s="18" t="s">
        <v>504</v>
      </c>
      <c r="C25" s="19">
        <v>9820</v>
      </c>
      <c r="D25" s="19">
        <v>17237</v>
      </c>
      <c r="E25" s="19">
        <v>1430</v>
      </c>
      <c r="F25" s="19">
        <v>2394</v>
      </c>
      <c r="G25" s="20">
        <v>-0.43029529500493124</v>
      </c>
      <c r="H25" s="21">
        <v>-0.40267335004177107</v>
      </c>
      <c r="I25" s="22">
        <v>0.001093223461777813</v>
      </c>
      <c r="J25" s="20">
        <v>0.0017089817365899661</v>
      </c>
      <c r="K25" s="20">
        <v>0.001076917515649193</v>
      </c>
      <c r="L25" s="20">
        <v>0.0018250748821972865</v>
      </c>
      <c r="M25" s="23">
        <v>-0.06157582748121532</v>
      </c>
      <c r="N25" s="24">
        <v>-0.07481573665480935</v>
      </c>
      <c r="O25" s="17"/>
      <c r="Q25" s="464"/>
      <c r="R25" s="18" t="s">
        <v>497</v>
      </c>
      <c r="S25" s="19">
        <v>3112</v>
      </c>
      <c r="T25" s="19">
        <v>2574</v>
      </c>
      <c r="U25" s="19">
        <v>186</v>
      </c>
      <c r="V25" s="19">
        <v>646</v>
      </c>
      <c r="W25" s="20">
        <v>0.20901320901320908</v>
      </c>
      <c r="X25" s="21">
        <v>-0.7120743034055728</v>
      </c>
      <c r="Y25" s="22">
        <v>0.0020178402495585977</v>
      </c>
      <c r="Z25" s="20">
        <v>0.001606680394816427</v>
      </c>
      <c r="AA25" s="20">
        <v>0.0008509703807406188</v>
      </c>
      <c r="AB25" s="20">
        <v>0.002914636347229742</v>
      </c>
      <c r="AC25" s="23">
        <v>0.04111598547421706</v>
      </c>
      <c r="AD25" s="24">
        <v>-0.20636659664891233</v>
      </c>
      <c r="AE25" s="452"/>
      <c r="AG25" s="464"/>
      <c r="AH25" s="18" t="s">
        <v>504</v>
      </c>
      <c r="AI25" s="19">
        <v>946</v>
      </c>
      <c r="AJ25" s="19">
        <v>2205</v>
      </c>
      <c r="AK25" s="19">
        <v>177</v>
      </c>
      <c r="AL25" s="19">
        <v>331</v>
      </c>
      <c r="AM25" s="20">
        <v>-0.5709750566893423</v>
      </c>
      <c r="AN25" s="21">
        <v>-0.4652567975830816</v>
      </c>
      <c r="AO25" s="22">
        <v>0.0003785271851342051</v>
      </c>
      <c r="AP25" s="20">
        <v>0.0010849076795226996</v>
      </c>
      <c r="AQ25" s="20">
        <v>0.0004980640223312773</v>
      </c>
      <c r="AR25" s="20">
        <v>0.0011726361285294223</v>
      </c>
      <c r="AS25" s="23">
        <v>-0.07063804943884945</v>
      </c>
      <c r="AT25" s="24">
        <v>-0.0674572106198145</v>
      </c>
      <c r="AU25" s="452"/>
      <c r="AW25" s="464"/>
      <c r="AX25" s="18" t="s">
        <v>504</v>
      </c>
      <c r="AY25" s="19">
        <v>492</v>
      </c>
      <c r="AZ25" s="19">
        <v>1355</v>
      </c>
      <c r="BA25" s="19">
        <v>74</v>
      </c>
      <c r="BB25" s="19">
        <v>198</v>
      </c>
      <c r="BC25" s="20">
        <v>-0.6369003690036901</v>
      </c>
      <c r="BD25" s="21">
        <v>-0.6262626262626263</v>
      </c>
      <c r="BE25" s="22">
        <v>0.00034190291208161194</v>
      </c>
      <c r="BF25" s="20">
        <v>0.000845837263407457</v>
      </c>
      <c r="BG25" s="20">
        <v>0.00033490224475018105</v>
      </c>
      <c r="BH25" s="20">
        <v>0.0009337112191533408</v>
      </c>
      <c r="BI25" s="23">
        <v>-0.050393435132584506</v>
      </c>
      <c r="BJ25" s="24">
        <v>-0.059880897440315974</v>
      </c>
      <c r="BK25" s="452"/>
      <c r="BM25" s="464"/>
      <c r="BN25" s="18" t="s">
        <v>504</v>
      </c>
      <c r="BO25" s="19">
        <v>372</v>
      </c>
      <c r="BP25" s="19">
        <v>774</v>
      </c>
      <c r="BQ25" s="19">
        <v>58</v>
      </c>
      <c r="BR25" s="19">
        <v>125</v>
      </c>
      <c r="BS25" s="20">
        <v>-0.5193798449612403</v>
      </c>
      <c r="BT25" s="21">
        <v>-0.536</v>
      </c>
      <c r="BU25" s="22">
        <v>0.000615465048368604</v>
      </c>
      <c r="BV25" s="20">
        <v>0.0008191117611326178</v>
      </c>
      <c r="BW25" s="20">
        <v>0.0004908640052810197</v>
      </c>
      <c r="BX25" s="20">
        <v>0.0009138028086643127</v>
      </c>
      <c r="BY25" s="23">
        <v>-0.020364671276401385</v>
      </c>
      <c r="BZ25" s="24">
        <v>-0.0422938803383293</v>
      </c>
      <c r="CA25" s="452"/>
      <c r="CC25" s="464"/>
      <c r="CD25" s="18" t="s">
        <v>504</v>
      </c>
      <c r="CE25" s="19">
        <v>408</v>
      </c>
      <c r="CF25" s="19">
        <v>789</v>
      </c>
      <c r="CG25" s="19">
        <v>35</v>
      </c>
      <c r="CH25" s="19">
        <v>76</v>
      </c>
      <c r="CI25" s="20">
        <v>-0.4828897338403042</v>
      </c>
      <c r="CJ25" s="21">
        <v>-0.5394736842105263</v>
      </c>
      <c r="CK25" s="22">
        <v>0.00034182677927960004</v>
      </c>
      <c r="CL25" s="20">
        <v>0.0004935846507059699</v>
      </c>
      <c r="CM25" s="20">
        <v>0.0002039021036871326</v>
      </c>
      <c r="CN25" s="20">
        <v>0.0004311665323998956</v>
      </c>
      <c r="CO25" s="23">
        <v>-0.01517578714263699</v>
      </c>
      <c r="CP25" s="24">
        <v>-0.0227264428712763</v>
      </c>
      <c r="CQ25" s="452"/>
      <c r="CS25" s="464"/>
      <c r="CT25" s="18" t="s">
        <v>492</v>
      </c>
      <c r="CU25" s="19">
        <v>0</v>
      </c>
      <c r="CV25" s="19">
        <v>0</v>
      </c>
      <c r="CW25" s="19">
        <v>0</v>
      </c>
      <c r="CX25" s="19">
        <v>0</v>
      </c>
      <c r="CY25" s="20" t="s">
        <v>7</v>
      </c>
      <c r="CZ25" s="21" t="s">
        <v>7</v>
      </c>
      <c r="DA25" s="22">
        <v>0</v>
      </c>
      <c r="DB25" s="20">
        <v>0</v>
      </c>
      <c r="DC25" s="20">
        <v>0</v>
      </c>
      <c r="DD25" s="20">
        <v>0</v>
      </c>
      <c r="DE25" s="23">
        <v>0</v>
      </c>
      <c r="DF25" s="24">
        <v>0</v>
      </c>
      <c r="DG25" s="452"/>
      <c r="DI25" s="464"/>
      <c r="DJ25" s="18" t="s">
        <v>505</v>
      </c>
      <c r="DK25" s="19">
        <v>1</v>
      </c>
      <c r="DL25" s="19">
        <v>6</v>
      </c>
      <c r="DM25" s="19">
        <v>0</v>
      </c>
      <c r="DN25" s="19">
        <v>1</v>
      </c>
      <c r="DO25" s="20">
        <v>-0.8333333333333334</v>
      </c>
      <c r="DP25" s="21">
        <v>-1</v>
      </c>
      <c r="DQ25" s="22">
        <v>3.309044943448422E-06</v>
      </c>
      <c r="DR25" s="20">
        <v>1.9658853364612753E-05</v>
      </c>
      <c r="DS25" s="20">
        <v>0</v>
      </c>
      <c r="DT25" s="20">
        <v>2.3721415694088623E-05</v>
      </c>
      <c r="DU25" s="23">
        <v>-0.001634980842116433</v>
      </c>
      <c r="DV25" s="24">
        <v>-0.0023721415694088624</v>
      </c>
      <c r="DW25" s="452"/>
      <c r="DY25" s="28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452"/>
      <c r="EO25" s="3"/>
      <c r="EP25" s="18" t="s">
        <v>504</v>
      </c>
      <c r="EQ25" s="19">
        <v>10041</v>
      </c>
      <c r="ER25" s="19">
        <v>17673</v>
      </c>
      <c r="ES25" s="19">
        <v>1477</v>
      </c>
      <c r="ET25" s="19">
        <v>2466</v>
      </c>
      <c r="EU25" s="20">
        <v>-0.4318451875742658</v>
      </c>
      <c r="EV25" s="21">
        <v>-0.40105433901054344</v>
      </c>
      <c r="EW25" s="22">
        <v>0.0010503140272623487</v>
      </c>
      <c r="EX25" s="20">
        <v>0.001628934402416202</v>
      </c>
      <c r="EY25" s="20">
        <v>0.0010495543124815244</v>
      </c>
      <c r="EZ25" s="20">
        <v>0.0017381706071544116</v>
      </c>
      <c r="FA25" s="23">
        <v>-0.05786203751538532</v>
      </c>
      <c r="FB25" s="24">
        <v>-0.06886162946728872</v>
      </c>
      <c r="FC25" s="17"/>
    </row>
    <row r="26" spans="1:159" ht="12.75">
      <c r="A26" s="3"/>
      <c r="B26" s="18" t="s">
        <v>503</v>
      </c>
      <c r="C26" s="19">
        <v>2326</v>
      </c>
      <c r="D26" s="19">
        <v>4708</v>
      </c>
      <c r="E26" s="19">
        <v>334</v>
      </c>
      <c r="F26" s="19">
        <v>626</v>
      </c>
      <c r="G26" s="20">
        <v>-0.505947323704333</v>
      </c>
      <c r="H26" s="21">
        <v>-0.4664536741214057</v>
      </c>
      <c r="I26" s="22">
        <v>0.0002589447833090828</v>
      </c>
      <c r="J26" s="20">
        <v>0.0004667799510277636</v>
      </c>
      <c r="K26" s="20">
        <v>0.0002515317833754059</v>
      </c>
      <c r="L26" s="20">
        <v>0.0004772334487282796</v>
      </c>
      <c r="M26" s="23">
        <v>-0.020783516771868082</v>
      </c>
      <c r="N26" s="24">
        <v>-0.02257016653528737</v>
      </c>
      <c r="O26" s="17"/>
      <c r="Q26" s="464"/>
      <c r="R26" s="18" t="s">
        <v>503</v>
      </c>
      <c r="S26" s="19">
        <v>1598</v>
      </c>
      <c r="T26" s="19">
        <v>3010</v>
      </c>
      <c r="U26" s="19">
        <v>215</v>
      </c>
      <c r="V26" s="19">
        <v>468</v>
      </c>
      <c r="W26" s="20">
        <v>-0.46910299003322264</v>
      </c>
      <c r="X26" s="21">
        <v>-0.5405982905982907</v>
      </c>
      <c r="Y26" s="22">
        <v>0.0010361531872733415</v>
      </c>
      <c r="Z26" s="20">
        <v>0.0018788298323222398</v>
      </c>
      <c r="AA26" s="20">
        <v>0.0009836485583829733</v>
      </c>
      <c r="AB26" s="20">
        <v>0.0021115322144017326</v>
      </c>
      <c r="AC26" s="23">
        <v>-0.08426766450488983</v>
      </c>
      <c r="AD26" s="24">
        <v>-0.11278836560187594</v>
      </c>
      <c r="AE26" s="452"/>
      <c r="AG26" s="464"/>
      <c r="AH26" s="18" t="s">
        <v>505</v>
      </c>
      <c r="AI26" s="19">
        <v>12</v>
      </c>
      <c r="AJ26" s="19">
        <v>36</v>
      </c>
      <c r="AK26" s="19">
        <v>1</v>
      </c>
      <c r="AL26" s="19">
        <v>6</v>
      </c>
      <c r="AM26" s="20">
        <v>-0.6666666666666667</v>
      </c>
      <c r="AN26" s="21">
        <v>-0.8333333333333334</v>
      </c>
      <c r="AO26" s="22">
        <v>4.80161334208294E-06</v>
      </c>
      <c r="AP26" s="20">
        <v>1.7712778441186933E-05</v>
      </c>
      <c r="AQ26" s="20">
        <v>2.8139210301202106E-06</v>
      </c>
      <c r="AR26" s="20">
        <v>2.125624402168137E-05</v>
      </c>
      <c r="AS26" s="23">
        <v>-0.0012911165099103994</v>
      </c>
      <c r="AT26" s="24">
        <v>-0.0018442322991561158</v>
      </c>
      <c r="AU26" s="452"/>
      <c r="AW26" s="464"/>
      <c r="AX26" s="18" t="s">
        <v>503</v>
      </c>
      <c r="AY26" s="19">
        <v>395</v>
      </c>
      <c r="AZ26" s="19">
        <v>996</v>
      </c>
      <c r="BA26" s="19">
        <v>59</v>
      </c>
      <c r="BB26" s="19">
        <v>80</v>
      </c>
      <c r="BC26" s="20">
        <v>-0.6034136546184738</v>
      </c>
      <c r="BD26" s="21">
        <v>-0.2625</v>
      </c>
      <c r="BE26" s="22">
        <v>0.00027449522413056245</v>
      </c>
      <c r="BF26" s="20">
        <v>0.0006217372061651861</v>
      </c>
      <c r="BG26" s="20">
        <v>0.0002670166545981173</v>
      </c>
      <c r="BH26" s="20">
        <v>0.0003772570582437741</v>
      </c>
      <c r="BI26" s="23">
        <v>-0.03472419820346236</v>
      </c>
      <c r="BJ26" s="24">
        <v>-0.011024040364565679</v>
      </c>
      <c r="BK26" s="452"/>
      <c r="BM26" s="464"/>
      <c r="BN26" s="18" t="s">
        <v>503</v>
      </c>
      <c r="BO26" s="19">
        <v>116</v>
      </c>
      <c r="BP26" s="19">
        <v>340</v>
      </c>
      <c r="BQ26" s="19">
        <v>29</v>
      </c>
      <c r="BR26" s="19">
        <v>42</v>
      </c>
      <c r="BS26" s="20">
        <v>-0.6588235294117647</v>
      </c>
      <c r="BT26" s="21">
        <v>-0.30952380952380953</v>
      </c>
      <c r="BU26" s="22">
        <v>0.00019191920863107008</v>
      </c>
      <c r="BV26" s="20">
        <v>0.00035981653589804913</v>
      </c>
      <c r="BW26" s="20">
        <v>0.00024543200264050984</v>
      </c>
      <c r="BX26" s="20">
        <v>0.00030703774371120907</v>
      </c>
      <c r="BY26" s="23">
        <v>-0.016789732726697905</v>
      </c>
      <c r="BZ26" s="24">
        <v>-0.006160574107069923</v>
      </c>
      <c r="CA26" s="452"/>
      <c r="CC26" s="464"/>
      <c r="CD26" s="18" t="s">
        <v>503</v>
      </c>
      <c r="CE26" s="19">
        <v>9</v>
      </c>
      <c r="CF26" s="19">
        <v>2</v>
      </c>
      <c r="CG26" s="19">
        <v>2</v>
      </c>
      <c r="CH26" s="19">
        <v>0</v>
      </c>
      <c r="CI26" s="20">
        <v>3.5</v>
      </c>
      <c r="CJ26" s="21" t="s">
        <v>7</v>
      </c>
      <c r="CK26" s="22">
        <v>7.540296601755884E-06</v>
      </c>
      <c r="CL26" s="20">
        <v>1.25116514754365E-06</v>
      </c>
      <c r="CM26" s="20">
        <v>1.1651548782121863E-05</v>
      </c>
      <c r="CN26" s="20">
        <v>0</v>
      </c>
      <c r="CO26" s="23">
        <v>0.0006289131454212234</v>
      </c>
      <c r="CP26" s="24">
        <v>0.0011651548782121862</v>
      </c>
      <c r="CQ26" s="452"/>
      <c r="CS26" s="464"/>
      <c r="CT26" s="18" t="s">
        <v>494</v>
      </c>
      <c r="CU26" s="19">
        <v>0</v>
      </c>
      <c r="CV26" s="19">
        <v>0</v>
      </c>
      <c r="CW26" s="19">
        <v>0</v>
      </c>
      <c r="CX26" s="19">
        <v>0</v>
      </c>
      <c r="CY26" s="20" t="s">
        <v>7</v>
      </c>
      <c r="CZ26" s="21" t="s">
        <v>7</v>
      </c>
      <c r="DA26" s="22">
        <v>0</v>
      </c>
      <c r="DB26" s="20">
        <v>0</v>
      </c>
      <c r="DC26" s="20">
        <v>0</v>
      </c>
      <c r="DD26" s="20">
        <v>0</v>
      </c>
      <c r="DE26" s="23">
        <v>0</v>
      </c>
      <c r="DF26" s="24">
        <v>0</v>
      </c>
      <c r="DG26" s="452"/>
      <c r="DI26" s="464"/>
      <c r="DJ26" s="18" t="s">
        <v>492</v>
      </c>
      <c r="DK26" s="19">
        <v>0</v>
      </c>
      <c r="DL26" s="19">
        <v>0</v>
      </c>
      <c r="DM26" s="19">
        <v>0</v>
      </c>
      <c r="DN26" s="19">
        <v>0</v>
      </c>
      <c r="DO26" s="20" t="s">
        <v>7</v>
      </c>
      <c r="DP26" s="21" t="s">
        <v>7</v>
      </c>
      <c r="DQ26" s="22">
        <v>0</v>
      </c>
      <c r="DR26" s="20">
        <v>0</v>
      </c>
      <c r="DS26" s="20">
        <v>0</v>
      </c>
      <c r="DT26" s="20">
        <v>0</v>
      </c>
      <c r="DU26" s="23">
        <v>0</v>
      </c>
      <c r="DV26" s="24">
        <v>0</v>
      </c>
      <c r="DW26" s="452"/>
      <c r="DY26" s="28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452"/>
      <c r="EO26" s="3"/>
      <c r="EP26" s="18" t="s">
        <v>503</v>
      </c>
      <c r="EQ26" s="19">
        <v>2428</v>
      </c>
      <c r="ER26" s="19">
        <v>4966</v>
      </c>
      <c r="ES26" s="19">
        <v>353</v>
      </c>
      <c r="ET26" s="19">
        <v>652</v>
      </c>
      <c r="EU26" s="20">
        <v>-0.5110753121224325</v>
      </c>
      <c r="EV26" s="21">
        <v>-0.45858895705521474</v>
      </c>
      <c r="EW26" s="22">
        <v>0.00025397494853032397</v>
      </c>
      <c r="EX26" s="20">
        <v>0.00045772015177948617</v>
      </c>
      <c r="EY26" s="20">
        <v>0.0002508413488869182</v>
      </c>
      <c r="EZ26" s="20">
        <v>0.00045956497804731407</v>
      </c>
      <c r="FA26" s="23">
        <v>-0.02037452032491622</v>
      </c>
      <c r="FB26" s="24">
        <v>-0.02087236291603959</v>
      </c>
      <c r="FC26" s="17"/>
    </row>
    <row r="27" spans="1:159" ht="12.75">
      <c r="A27" s="3"/>
      <c r="B27" s="18" t="s">
        <v>505</v>
      </c>
      <c r="C27" s="19">
        <v>834</v>
      </c>
      <c r="D27" s="19">
        <v>1266</v>
      </c>
      <c r="E27" s="19">
        <v>113</v>
      </c>
      <c r="F27" s="19">
        <v>167</v>
      </c>
      <c r="G27" s="20">
        <v>-0.34123222748815163</v>
      </c>
      <c r="H27" s="21">
        <v>-0.32335329341317365</v>
      </c>
      <c r="I27" s="22">
        <v>9.284606589844154E-05</v>
      </c>
      <c r="J27" s="20">
        <v>0.00012551899277849377</v>
      </c>
      <c r="K27" s="20">
        <v>8.509907641143972E-05</v>
      </c>
      <c r="L27" s="20">
        <v>0.00012731307657767204</v>
      </c>
      <c r="M27" s="23">
        <v>-0.003267292688005223</v>
      </c>
      <c r="N27" s="24">
        <v>-0.004221400016623232</v>
      </c>
      <c r="O27" s="17"/>
      <c r="Q27" s="464"/>
      <c r="R27" s="18" t="s">
        <v>505</v>
      </c>
      <c r="S27" s="19">
        <v>736</v>
      </c>
      <c r="T27" s="19">
        <v>1024</v>
      </c>
      <c r="U27" s="19">
        <v>100</v>
      </c>
      <c r="V27" s="19">
        <v>139</v>
      </c>
      <c r="W27" s="20">
        <v>-0.28125</v>
      </c>
      <c r="X27" s="21">
        <v>-0.28057553956834536</v>
      </c>
      <c r="Y27" s="22">
        <v>0.0004772269998956066</v>
      </c>
      <c r="Z27" s="20">
        <v>0.0006391766605641109</v>
      </c>
      <c r="AA27" s="20">
        <v>0.00045751095738742943</v>
      </c>
      <c r="AB27" s="20">
        <v>0.0006271431149611984</v>
      </c>
      <c r="AC27" s="23">
        <v>-0.016194966066850426</v>
      </c>
      <c r="AD27" s="24">
        <v>-0.016963215757376894</v>
      </c>
      <c r="AE27" s="452"/>
      <c r="AG27" s="464"/>
      <c r="AH27" s="18" t="s">
        <v>503</v>
      </c>
      <c r="AI27" s="19">
        <v>3</v>
      </c>
      <c r="AJ27" s="19">
        <v>5</v>
      </c>
      <c r="AK27" s="19">
        <v>1</v>
      </c>
      <c r="AL27" s="19">
        <v>0</v>
      </c>
      <c r="AM27" s="20">
        <v>-0.4</v>
      </c>
      <c r="AN27" s="21" t="s">
        <v>7</v>
      </c>
      <c r="AO27" s="22">
        <v>1.200403335520735E-06</v>
      </c>
      <c r="AP27" s="20">
        <v>2.4601081168315184E-06</v>
      </c>
      <c r="AQ27" s="20">
        <v>2.8139210301202106E-06</v>
      </c>
      <c r="AR27" s="20">
        <v>0</v>
      </c>
      <c r="AS27" s="23">
        <v>-0.00012597047813107834</v>
      </c>
      <c r="AT27" s="24">
        <v>0.00028139210301202105</v>
      </c>
      <c r="AU27" s="452"/>
      <c r="AW27" s="464"/>
      <c r="AX27" s="18" t="s">
        <v>505</v>
      </c>
      <c r="AY27" s="19">
        <v>2</v>
      </c>
      <c r="AZ27" s="19">
        <v>19</v>
      </c>
      <c r="BA27" s="19">
        <v>0</v>
      </c>
      <c r="BB27" s="19">
        <v>1</v>
      </c>
      <c r="BC27" s="20">
        <v>-0.8947368421052632</v>
      </c>
      <c r="BD27" s="21">
        <v>-1</v>
      </c>
      <c r="BE27" s="22">
        <v>1.3898492361041136E-06</v>
      </c>
      <c r="BF27" s="20">
        <v>1.1860448711986482E-05</v>
      </c>
      <c r="BG27" s="20">
        <v>0</v>
      </c>
      <c r="BH27" s="20">
        <v>4.715713228047176E-06</v>
      </c>
      <c r="BI27" s="23">
        <v>-0.0010470599475882368</v>
      </c>
      <c r="BJ27" s="24">
        <v>-0.0004715713228047176</v>
      </c>
      <c r="BK27" s="452"/>
      <c r="BM27" s="464"/>
      <c r="BN27" s="18" t="s">
        <v>505</v>
      </c>
      <c r="BO27" s="19">
        <v>26</v>
      </c>
      <c r="BP27" s="19">
        <v>38</v>
      </c>
      <c r="BQ27" s="19">
        <v>5</v>
      </c>
      <c r="BR27" s="19">
        <v>10</v>
      </c>
      <c r="BS27" s="20">
        <v>-0.3157894736842105</v>
      </c>
      <c r="BT27" s="21">
        <v>-0.5</v>
      </c>
      <c r="BU27" s="22">
        <v>4.301637434834329E-05</v>
      </c>
      <c r="BV27" s="20">
        <v>4.021478930625255E-05</v>
      </c>
      <c r="BW27" s="20">
        <v>4.2315862524225833E-05</v>
      </c>
      <c r="BX27" s="20">
        <v>7.310422469314501E-05</v>
      </c>
      <c r="BY27" s="23">
        <v>0.00028015850420907366</v>
      </c>
      <c r="BZ27" s="24">
        <v>-0.003078836216891918</v>
      </c>
      <c r="CA27" s="452"/>
      <c r="CC27" s="464"/>
      <c r="CD27" s="18" t="s">
        <v>505</v>
      </c>
      <c r="CE27" s="19">
        <v>0</v>
      </c>
      <c r="CF27" s="19">
        <v>2</v>
      </c>
      <c r="CG27" s="19">
        <v>0</v>
      </c>
      <c r="CH27" s="19">
        <v>0</v>
      </c>
      <c r="CI27" s="20">
        <v>-1</v>
      </c>
      <c r="CJ27" s="21" t="s">
        <v>7</v>
      </c>
      <c r="CK27" s="22">
        <v>0</v>
      </c>
      <c r="CL27" s="20">
        <v>1.25116514754365E-06</v>
      </c>
      <c r="CM27" s="20">
        <v>0</v>
      </c>
      <c r="CN27" s="20">
        <v>0</v>
      </c>
      <c r="CO27" s="23">
        <v>-0.000125116514754365</v>
      </c>
      <c r="CP27" s="24">
        <v>0</v>
      </c>
      <c r="CQ27" s="452"/>
      <c r="CS27" s="464"/>
      <c r="CT27" s="18" t="s">
        <v>505</v>
      </c>
      <c r="CU27" s="19">
        <v>0</v>
      </c>
      <c r="CV27" s="19">
        <v>0</v>
      </c>
      <c r="CW27" s="19">
        <v>0</v>
      </c>
      <c r="CX27" s="19">
        <v>0</v>
      </c>
      <c r="CY27" s="20" t="s">
        <v>7</v>
      </c>
      <c r="CZ27" s="21" t="s">
        <v>7</v>
      </c>
      <c r="DA27" s="22">
        <v>0</v>
      </c>
      <c r="DB27" s="20">
        <v>0</v>
      </c>
      <c r="DC27" s="20">
        <v>0</v>
      </c>
      <c r="DD27" s="20">
        <v>0</v>
      </c>
      <c r="DE27" s="23">
        <v>0</v>
      </c>
      <c r="DF27" s="24">
        <v>0</v>
      </c>
      <c r="DG27" s="452"/>
      <c r="DI27" s="464"/>
      <c r="DJ27" s="18" t="s">
        <v>503</v>
      </c>
      <c r="DK27" s="19">
        <v>0</v>
      </c>
      <c r="DL27" s="19">
        <v>0</v>
      </c>
      <c r="DM27" s="19">
        <v>0</v>
      </c>
      <c r="DN27" s="19">
        <v>0</v>
      </c>
      <c r="DO27" s="20" t="s">
        <v>7</v>
      </c>
      <c r="DP27" s="21" t="s">
        <v>7</v>
      </c>
      <c r="DQ27" s="22">
        <v>0</v>
      </c>
      <c r="DR27" s="20">
        <v>0</v>
      </c>
      <c r="DS27" s="20">
        <v>0</v>
      </c>
      <c r="DT27" s="20">
        <v>0</v>
      </c>
      <c r="DU27" s="23">
        <v>0</v>
      </c>
      <c r="DV27" s="24">
        <v>0</v>
      </c>
      <c r="DW27" s="452"/>
      <c r="DY27" s="28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452"/>
      <c r="EO27" s="3"/>
      <c r="EP27" s="18" t="s">
        <v>505</v>
      </c>
      <c r="EQ27" s="19">
        <v>842</v>
      </c>
      <c r="ER27" s="19">
        <v>1285</v>
      </c>
      <c r="ES27" s="19">
        <v>116</v>
      </c>
      <c r="ET27" s="19">
        <v>174</v>
      </c>
      <c r="EU27" s="20">
        <v>-0.34474708171206225</v>
      </c>
      <c r="EV27" s="21">
        <v>-0.33333333333333337</v>
      </c>
      <c r="EW27" s="22">
        <v>8.80753322333331E-05</v>
      </c>
      <c r="EX27" s="20">
        <v>0.00011843946738554968</v>
      </c>
      <c r="EY27" s="20">
        <v>8.242945175887395E-05</v>
      </c>
      <c r="EZ27" s="20">
        <v>0.0001226446413807249</v>
      </c>
      <c r="FA27" s="23">
        <v>-0.003036413515221658</v>
      </c>
      <c r="FB27" s="24">
        <v>-0.0040215189621850955</v>
      </c>
      <c r="FC27" s="17"/>
    </row>
    <row r="28" spans="1:159" ht="12.75">
      <c r="A28" s="3"/>
      <c r="B28" s="29" t="s">
        <v>506</v>
      </c>
      <c r="C28" s="30">
        <v>2619</v>
      </c>
      <c r="D28" s="30">
        <v>3175</v>
      </c>
      <c r="E28" s="30">
        <v>265</v>
      </c>
      <c r="F28" s="30">
        <v>420</v>
      </c>
      <c r="G28" s="31">
        <v>-0.17511811023622048</v>
      </c>
      <c r="H28" s="32">
        <v>-0.36904761904761907</v>
      </c>
      <c r="I28" s="33">
        <v>0.00029156336521345133</v>
      </c>
      <c r="J28" s="31">
        <v>0.0003147889431846112</v>
      </c>
      <c r="K28" s="31">
        <v>0.0001995686305224029</v>
      </c>
      <c r="L28" s="31">
        <v>0.00032018857582408536</v>
      </c>
      <c r="M28" s="34">
        <v>-0.0023225577971159846</v>
      </c>
      <c r="N28" s="35">
        <v>-0.012061994530168246</v>
      </c>
      <c r="O28" s="17"/>
      <c r="Q28" s="464"/>
      <c r="R28" s="29" t="s">
        <v>506</v>
      </c>
      <c r="S28" s="30">
        <v>1182</v>
      </c>
      <c r="T28" s="30">
        <v>1781</v>
      </c>
      <c r="U28" s="30">
        <v>192</v>
      </c>
      <c r="V28" s="30">
        <v>249</v>
      </c>
      <c r="W28" s="31">
        <v>-0.33632790567097137</v>
      </c>
      <c r="X28" s="32">
        <v>-0.22891566265060237</v>
      </c>
      <c r="Y28" s="33">
        <v>0.0007664161873323465</v>
      </c>
      <c r="Z28" s="31">
        <v>0.0011116930004537904</v>
      </c>
      <c r="AA28" s="31">
        <v>0.0008784210381838645</v>
      </c>
      <c r="AB28" s="31">
        <v>0.0011234434217650244</v>
      </c>
      <c r="AC28" s="34">
        <v>-0.03452768131214439</v>
      </c>
      <c r="AD28" s="35">
        <v>-0.02450223835811599</v>
      </c>
      <c r="AE28" s="452"/>
      <c r="AG28" s="464"/>
      <c r="AH28" s="29" t="s">
        <v>506</v>
      </c>
      <c r="AI28" s="30">
        <v>95</v>
      </c>
      <c r="AJ28" s="30">
        <v>112</v>
      </c>
      <c r="AK28" s="30">
        <v>0</v>
      </c>
      <c r="AL28" s="30">
        <v>9</v>
      </c>
      <c r="AM28" s="31">
        <v>-0.1517857142857143</v>
      </c>
      <c r="AN28" s="32">
        <v>-1</v>
      </c>
      <c r="AO28" s="33">
        <v>3.801277229148994E-05</v>
      </c>
      <c r="AP28" s="31">
        <v>5.5106421817026015E-05</v>
      </c>
      <c r="AQ28" s="31">
        <v>0</v>
      </c>
      <c r="AR28" s="31">
        <v>3.1884366032522057E-05</v>
      </c>
      <c r="AS28" s="34">
        <v>-0.0017093649525536073</v>
      </c>
      <c r="AT28" s="35">
        <v>-0.003188436603252206</v>
      </c>
      <c r="AU28" s="452"/>
      <c r="AW28" s="464"/>
      <c r="AX28" s="29" t="s">
        <v>506</v>
      </c>
      <c r="AY28" s="30">
        <v>141</v>
      </c>
      <c r="AZ28" s="30">
        <v>215</v>
      </c>
      <c r="BA28" s="30">
        <v>14</v>
      </c>
      <c r="BB28" s="30">
        <v>26</v>
      </c>
      <c r="BC28" s="31">
        <v>-0.3441860465116279</v>
      </c>
      <c r="BD28" s="32">
        <v>-0.46153846153846156</v>
      </c>
      <c r="BE28" s="33">
        <v>9.798437114534001E-05</v>
      </c>
      <c r="BF28" s="31">
        <v>0.00013421034068826807</v>
      </c>
      <c r="BG28" s="31">
        <v>6.335988414192614E-05</v>
      </c>
      <c r="BH28" s="31">
        <v>0.00012260854392922657</v>
      </c>
      <c r="BI28" s="34">
        <v>-0.0036225969542928067</v>
      </c>
      <c r="BJ28" s="35">
        <v>-0.005924865978730044</v>
      </c>
      <c r="BK28" s="452"/>
      <c r="BM28" s="464"/>
      <c r="BN28" s="29" t="s">
        <v>506</v>
      </c>
      <c r="BO28" s="30">
        <v>805</v>
      </c>
      <c r="BP28" s="30">
        <v>624</v>
      </c>
      <c r="BQ28" s="30">
        <v>33</v>
      </c>
      <c r="BR28" s="30">
        <v>65</v>
      </c>
      <c r="BS28" s="31">
        <v>0.29006410256410264</v>
      </c>
      <c r="BT28" s="32">
        <v>-0.49230769230769234</v>
      </c>
      <c r="BU28" s="33">
        <v>0.0013318531288621673</v>
      </c>
      <c r="BV28" s="31">
        <v>0.0006603691717658314</v>
      </c>
      <c r="BW28" s="31">
        <v>0.00027928469265989047</v>
      </c>
      <c r="BX28" s="31">
        <v>0.0004751774605054426</v>
      </c>
      <c r="BY28" s="34">
        <v>0.06714839570963359</v>
      </c>
      <c r="BZ28" s="35">
        <v>-0.019589276784555215</v>
      </c>
      <c r="CA28" s="452"/>
      <c r="CC28" s="464"/>
      <c r="CD28" s="29" t="s">
        <v>506</v>
      </c>
      <c r="CE28" s="30">
        <v>18</v>
      </c>
      <c r="CF28" s="30">
        <v>36</v>
      </c>
      <c r="CG28" s="30">
        <v>0</v>
      </c>
      <c r="CH28" s="30">
        <v>8</v>
      </c>
      <c r="CI28" s="31">
        <v>-0.5</v>
      </c>
      <c r="CJ28" s="32">
        <v>-1</v>
      </c>
      <c r="CK28" s="33">
        <v>1.5080593203511768E-05</v>
      </c>
      <c r="CL28" s="31">
        <v>2.25209726557857E-05</v>
      </c>
      <c r="CM28" s="31">
        <v>0</v>
      </c>
      <c r="CN28" s="31">
        <v>4.538595077893638E-05</v>
      </c>
      <c r="CO28" s="34">
        <v>-0.0007440379452273933</v>
      </c>
      <c r="CP28" s="35">
        <v>-0.004538595077893638</v>
      </c>
      <c r="CQ28" s="452"/>
      <c r="CS28" s="464"/>
      <c r="CT28" s="29" t="s">
        <v>506</v>
      </c>
      <c r="CU28" s="30">
        <v>22</v>
      </c>
      <c r="CV28" s="30">
        <v>44</v>
      </c>
      <c r="CW28" s="30">
        <v>0</v>
      </c>
      <c r="CX28" s="30">
        <v>2</v>
      </c>
      <c r="CY28" s="31">
        <v>-0.5</v>
      </c>
      <c r="CZ28" s="32">
        <v>-1</v>
      </c>
      <c r="DA28" s="33">
        <v>0.00024109853258665848</v>
      </c>
      <c r="DB28" s="31">
        <v>0.00021789297493240365</v>
      </c>
      <c r="DC28" s="31">
        <v>0</v>
      </c>
      <c r="DD28" s="31">
        <v>5.985335926978902E-05</v>
      </c>
      <c r="DE28" s="34">
        <v>0.0023205557654254823</v>
      </c>
      <c r="DF28" s="35">
        <v>-0.005985335926978902</v>
      </c>
      <c r="DG28" s="452"/>
      <c r="DI28" s="464"/>
      <c r="DJ28" s="29" t="s">
        <v>506</v>
      </c>
      <c r="DK28" s="30">
        <v>0</v>
      </c>
      <c r="DL28" s="30">
        <v>0</v>
      </c>
      <c r="DM28" s="30">
        <v>0</v>
      </c>
      <c r="DN28" s="30">
        <v>0</v>
      </c>
      <c r="DO28" s="31" t="s">
        <v>7</v>
      </c>
      <c r="DP28" s="32" t="s">
        <v>7</v>
      </c>
      <c r="DQ28" s="33">
        <v>0</v>
      </c>
      <c r="DR28" s="31">
        <v>0</v>
      </c>
      <c r="DS28" s="31">
        <v>0</v>
      </c>
      <c r="DT28" s="31">
        <v>0</v>
      </c>
      <c r="DU28" s="34">
        <v>0</v>
      </c>
      <c r="DV28" s="35">
        <v>0</v>
      </c>
      <c r="DW28" s="452"/>
      <c r="DY28" s="37"/>
      <c r="DZ28" s="2"/>
      <c r="EL28" s="2"/>
      <c r="EM28" s="2"/>
      <c r="EN28" s="452"/>
      <c r="EO28" s="3"/>
      <c r="EP28" s="29" t="s">
        <v>506</v>
      </c>
      <c r="EQ28" s="30">
        <v>2803</v>
      </c>
      <c r="ER28" s="30">
        <v>3433</v>
      </c>
      <c r="ES28" s="30">
        <v>287</v>
      </c>
      <c r="ET28" s="30">
        <v>447</v>
      </c>
      <c r="EU28" s="31">
        <v>-0.18351296242353632</v>
      </c>
      <c r="EV28" s="32">
        <v>-0.35794183445190153</v>
      </c>
      <c r="EW28" s="33">
        <v>0.0002932008981591837</v>
      </c>
      <c r="EX28" s="31">
        <v>0.0003164223280424841</v>
      </c>
      <c r="EY28" s="31">
        <v>0.0002039418332310071</v>
      </c>
      <c r="EZ28" s="31">
        <v>0.00031506985458151744</v>
      </c>
      <c r="FA28" s="34">
        <v>-0.002322142988330037</v>
      </c>
      <c r="FB28" s="35">
        <v>-0.011112802135051033</v>
      </c>
      <c r="FC28" s="17"/>
    </row>
    <row r="29" spans="1:159" ht="12.75">
      <c r="A29" s="3"/>
      <c r="B29" s="2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5"/>
      <c r="Q29" s="453"/>
      <c r="R29" s="2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52"/>
      <c r="AG29" s="453"/>
      <c r="AH29" s="2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52"/>
      <c r="AW29" s="453"/>
      <c r="AX29" s="2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52"/>
      <c r="BM29" s="453"/>
      <c r="BN29" s="2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52"/>
      <c r="CC29" s="453"/>
      <c r="CD29" s="2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52"/>
      <c r="CS29" s="453"/>
      <c r="CT29" s="2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52"/>
      <c r="DI29" s="453"/>
      <c r="DJ29" s="2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52"/>
      <c r="DY29" s="37"/>
      <c r="DZ29" s="2"/>
      <c r="EL29" s="2"/>
      <c r="EM29" s="2"/>
      <c r="EN29" s="452"/>
      <c r="EO29" s="3"/>
      <c r="EP29" s="2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5"/>
    </row>
    <row r="30" spans="1:159" ht="12.75">
      <c r="A30" s="3"/>
      <c r="B30" s="466" t="s">
        <v>507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5"/>
      <c r="Q30" s="453"/>
      <c r="R30" s="466" t="s">
        <v>507</v>
      </c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52"/>
      <c r="AG30" s="453"/>
      <c r="AH30" s="466" t="s">
        <v>507</v>
      </c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52"/>
      <c r="AW30" s="453"/>
      <c r="AX30" s="466" t="s">
        <v>507</v>
      </c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52"/>
      <c r="BM30" s="453"/>
      <c r="BN30" s="466" t="s">
        <v>507</v>
      </c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52"/>
      <c r="CC30" s="453"/>
      <c r="CD30" s="466" t="s">
        <v>507</v>
      </c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52"/>
      <c r="CS30" s="453"/>
      <c r="CT30" s="466" t="s">
        <v>507</v>
      </c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52"/>
      <c r="DI30" s="453"/>
      <c r="DJ30" s="466" t="s">
        <v>507</v>
      </c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52"/>
      <c r="DY30" s="37"/>
      <c r="DZ30" s="2"/>
      <c r="EL30" s="2"/>
      <c r="EM30" s="2"/>
      <c r="EN30" s="452"/>
      <c r="EO30" s="3"/>
      <c r="EP30" s="466" t="s">
        <v>507</v>
      </c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5"/>
    </row>
    <row r="31" spans="1:159" ht="12.75">
      <c r="A31" s="3"/>
      <c r="B31" s="10" t="s">
        <v>508</v>
      </c>
      <c r="C31" s="465">
        <v>67742</v>
      </c>
      <c r="D31" s="11">
        <v>2904</v>
      </c>
      <c r="E31" s="11">
        <v>11638</v>
      </c>
      <c r="F31" s="11">
        <v>2399</v>
      </c>
      <c r="G31" s="12">
        <v>22.327134986225897</v>
      </c>
      <c r="H31" s="13">
        <v>3.8511879949979155</v>
      </c>
      <c r="I31" s="14">
        <v>0.00754146066677725</v>
      </c>
      <c r="J31" s="12">
        <v>0.00028792034362460186</v>
      </c>
      <c r="K31" s="12">
        <v>0.008764451781206509</v>
      </c>
      <c r="L31" s="12">
        <v>0.001828886650957097</v>
      </c>
      <c r="M31" s="15">
        <v>0.7253540323152649</v>
      </c>
      <c r="N31" s="16">
        <v>0.6935565130249411</v>
      </c>
      <c r="O31" s="17"/>
      <c r="Q31" s="464"/>
      <c r="R31" s="10" t="s">
        <v>508</v>
      </c>
      <c r="S31" s="465">
        <v>17438</v>
      </c>
      <c r="T31" s="11">
        <v>915</v>
      </c>
      <c r="U31" s="11">
        <v>3965</v>
      </c>
      <c r="V31" s="11">
        <v>808</v>
      </c>
      <c r="W31" s="12">
        <v>18.05792349726776</v>
      </c>
      <c r="X31" s="13">
        <v>3.907178217821782</v>
      </c>
      <c r="Y31" s="14">
        <v>0.011306908185026613</v>
      </c>
      <c r="Z31" s="12">
        <v>0.0005711393011876576</v>
      </c>
      <c r="AA31" s="12">
        <v>0.018140309460411577</v>
      </c>
      <c r="AB31" s="12">
        <v>0.0036455513445226495</v>
      </c>
      <c r="AC31" s="15">
        <v>1.0735768883838954</v>
      </c>
      <c r="AD31" s="16">
        <v>1.4494758115888926</v>
      </c>
      <c r="AE31" s="452"/>
      <c r="AG31" s="464"/>
      <c r="AH31" s="10" t="s">
        <v>508</v>
      </c>
      <c r="AI31" s="465">
        <v>33973</v>
      </c>
      <c r="AJ31" s="11">
        <v>996</v>
      </c>
      <c r="AK31" s="11">
        <v>4504</v>
      </c>
      <c r="AL31" s="11">
        <v>728</v>
      </c>
      <c r="AM31" s="12">
        <v>33.109437751004016</v>
      </c>
      <c r="AN31" s="13">
        <v>5.186813186813187</v>
      </c>
      <c r="AO31" s="14">
        <v>0.013593767505881977</v>
      </c>
      <c r="AP31" s="12">
        <v>0.0004900535368728385</v>
      </c>
      <c r="AQ31" s="12">
        <v>0.01267390031966143</v>
      </c>
      <c r="AR31" s="12">
        <v>0.0025790909412973396</v>
      </c>
      <c r="AS31" s="15">
        <v>1.3103713969009139</v>
      </c>
      <c r="AT31" s="16">
        <v>1.009480937836409</v>
      </c>
      <c r="AU31" s="452"/>
      <c r="AW31" s="464"/>
      <c r="AX31" s="10" t="s">
        <v>508</v>
      </c>
      <c r="AY31" s="465">
        <v>8323</v>
      </c>
      <c r="AZ31" s="11">
        <v>150</v>
      </c>
      <c r="BA31" s="11">
        <v>1574</v>
      </c>
      <c r="BB31" s="11">
        <v>114</v>
      </c>
      <c r="BC31" s="12">
        <v>54.486666666666665</v>
      </c>
      <c r="BD31" s="13">
        <v>12.807017543859649</v>
      </c>
      <c r="BE31" s="14">
        <v>0.005783857596047269</v>
      </c>
      <c r="BF31" s="12">
        <v>9.36351214104196E-05</v>
      </c>
      <c r="BG31" s="12">
        <v>0.007123461259956553</v>
      </c>
      <c r="BH31" s="12">
        <v>0.0005375913079973781</v>
      </c>
      <c r="BI31" s="15">
        <v>0.5690222474636849</v>
      </c>
      <c r="BJ31" s="16">
        <v>0.6585869951959175</v>
      </c>
      <c r="BK31" s="452"/>
      <c r="BM31" s="464"/>
      <c r="BN31" s="10" t="s">
        <v>508</v>
      </c>
      <c r="BO31" s="465">
        <v>3213</v>
      </c>
      <c r="BP31" s="11">
        <v>326</v>
      </c>
      <c r="BQ31" s="11">
        <v>683</v>
      </c>
      <c r="BR31" s="11">
        <v>316</v>
      </c>
      <c r="BS31" s="12">
        <v>8.855828220858896</v>
      </c>
      <c r="BT31" s="13">
        <v>1.1613924050632911</v>
      </c>
      <c r="BU31" s="14">
        <v>0.005315831183893346</v>
      </c>
      <c r="BV31" s="12">
        <v>0.0003450005608904824</v>
      </c>
      <c r="BW31" s="12">
        <v>0.005780346820809248</v>
      </c>
      <c r="BX31" s="12">
        <v>0.0023100935003033825</v>
      </c>
      <c r="BY31" s="15">
        <v>0.49708306230028637</v>
      </c>
      <c r="BZ31" s="16">
        <v>0.34702533205058655</v>
      </c>
      <c r="CA31" s="452"/>
      <c r="CC31" s="464"/>
      <c r="CD31" s="10" t="s">
        <v>509</v>
      </c>
      <c r="CE31" s="465">
        <v>0</v>
      </c>
      <c r="CF31" s="11">
        <v>0</v>
      </c>
      <c r="CG31" s="11">
        <v>0</v>
      </c>
      <c r="CH31" s="11">
        <v>0</v>
      </c>
      <c r="CI31" s="12" t="s">
        <v>7</v>
      </c>
      <c r="CJ31" s="13" t="s">
        <v>7</v>
      </c>
      <c r="CK31" s="14">
        <v>0</v>
      </c>
      <c r="CL31" s="12">
        <v>0</v>
      </c>
      <c r="CM31" s="12">
        <v>0</v>
      </c>
      <c r="CN31" s="12">
        <v>0</v>
      </c>
      <c r="CO31" s="15">
        <v>0</v>
      </c>
      <c r="CP31" s="16">
        <v>0</v>
      </c>
      <c r="CQ31" s="452"/>
      <c r="CS31" s="464"/>
      <c r="CT31" s="10" t="s">
        <v>509</v>
      </c>
      <c r="CU31" s="465">
        <v>23090</v>
      </c>
      <c r="CV31" s="11">
        <v>51429</v>
      </c>
      <c r="CW31" s="11">
        <v>4074</v>
      </c>
      <c r="CX31" s="11">
        <v>6553</v>
      </c>
      <c r="CY31" s="12">
        <v>-0.5510315191817846</v>
      </c>
      <c r="CZ31" s="13">
        <v>-0.3783000152601862</v>
      </c>
      <c r="DA31" s="14">
        <v>0.25304386897390657</v>
      </c>
      <c r="DB31" s="12">
        <v>0.25468222290451337</v>
      </c>
      <c r="DC31" s="12">
        <v>0.30177777777777776</v>
      </c>
      <c r="DD31" s="12">
        <v>0.19610953164746373</v>
      </c>
      <c r="DE31" s="15">
        <v>-0.1638353930606795</v>
      </c>
      <c r="DF31" s="16">
        <v>10.566824613031404</v>
      </c>
      <c r="DG31" s="452"/>
      <c r="DI31" s="464"/>
      <c r="DJ31" s="10" t="s">
        <v>509</v>
      </c>
      <c r="DK31" s="465">
        <v>2549</v>
      </c>
      <c r="DL31" s="11">
        <v>5110</v>
      </c>
      <c r="DM31" s="11">
        <v>259</v>
      </c>
      <c r="DN31" s="11">
        <v>632</v>
      </c>
      <c r="DO31" s="12">
        <v>-0.501174168297456</v>
      </c>
      <c r="DP31" s="13">
        <v>-0.5901898734177216</v>
      </c>
      <c r="DQ31" s="14">
        <v>0.008434755560850028</v>
      </c>
      <c r="DR31" s="12">
        <v>0.016742790115528528</v>
      </c>
      <c r="DS31" s="12">
        <v>0.008979025827699775</v>
      </c>
      <c r="DT31" s="12">
        <v>0.01499193471866401</v>
      </c>
      <c r="DU31" s="15">
        <v>-0.83080345546785</v>
      </c>
      <c r="DV31" s="16">
        <v>-0.6012908890964236</v>
      </c>
      <c r="DW31" s="452"/>
      <c r="DY31" s="37"/>
      <c r="DZ31" s="2"/>
      <c r="EL31" s="2"/>
      <c r="EM31" s="2"/>
      <c r="EN31" s="452"/>
      <c r="EO31" s="3"/>
      <c r="EP31" s="10" t="s">
        <v>508</v>
      </c>
      <c r="EQ31" s="465">
        <v>72145</v>
      </c>
      <c r="ER31" s="11">
        <v>3060</v>
      </c>
      <c r="ES31" s="11">
        <v>12662</v>
      </c>
      <c r="ET31" s="11">
        <v>2550</v>
      </c>
      <c r="EU31" s="12">
        <v>22.576797385620914</v>
      </c>
      <c r="EV31" s="13">
        <v>3.9654901960784317</v>
      </c>
      <c r="EW31" s="14">
        <v>0.0075465496959308985</v>
      </c>
      <c r="EX31" s="12">
        <v>0.0002820426227235658</v>
      </c>
      <c r="EY31" s="12">
        <v>0.008997601018714328</v>
      </c>
      <c r="EZ31" s="12">
        <v>0.0017973783650623478</v>
      </c>
      <c r="FA31" s="15">
        <v>0.7264507073207332</v>
      </c>
      <c r="FB31" s="16">
        <v>0.720022265365198</v>
      </c>
      <c r="FC31" s="17"/>
    </row>
    <row r="32" spans="1:159" ht="12.75">
      <c r="A32" s="3"/>
      <c r="B32" s="18" t="s">
        <v>509</v>
      </c>
      <c r="C32" s="471">
        <v>46601</v>
      </c>
      <c r="D32" s="19">
        <v>52040</v>
      </c>
      <c r="E32" s="19">
        <v>7272</v>
      </c>
      <c r="F32" s="19">
        <v>6666</v>
      </c>
      <c r="G32" s="20">
        <v>-0.10451575710991545</v>
      </c>
      <c r="H32" s="21">
        <v>0.09090909090909083</v>
      </c>
      <c r="I32" s="22">
        <v>0.005187913089848051</v>
      </c>
      <c r="J32" s="20">
        <v>0.005159564284512493</v>
      </c>
      <c r="K32" s="20">
        <v>0.005476464457203448</v>
      </c>
      <c r="L32" s="20">
        <v>0.005081850110579412</v>
      </c>
      <c r="M32" s="23">
        <v>0.002834880533555788</v>
      </c>
      <c r="N32" s="24">
        <v>0.03946143466240365</v>
      </c>
      <c r="O32" s="17"/>
      <c r="Q32" s="464"/>
      <c r="R32" s="18" t="s">
        <v>509</v>
      </c>
      <c r="S32" s="471">
        <v>14862</v>
      </c>
      <c r="T32" s="19">
        <v>24215</v>
      </c>
      <c r="U32" s="19">
        <v>2522</v>
      </c>
      <c r="V32" s="19">
        <v>2950</v>
      </c>
      <c r="W32" s="20">
        <v>-0.38624819326863513</v>
      </c>
      <c r="X32" s="21">
        <v>-0.1450847457627119</v>
      </c>
      <c r="Y32" s="22">
        <v>0.00963661368539199</v>
      </c>
      <c r="Z32" s="20">
        <v>0.015114905112851507</v>
      </c>
      <c r="AA32" s="20">
        <v>0.01153842634531097</v>
      </c>
      <c r="AB32" s="20">
        <v>0.013309871864284424</v>
      </c>
      <c r="AC32" s="23">
        <v>-0.5478291427459517</v>
      </c>
      <c r="AD32" s="24">
        <v>-0.17714455189734546</v>
      </c>
      <c r="AE32" s="452"/>
      <c r="AG32" s="464"/>
      <c r="AH32" s="18" t="s">
        <v>509</v>
      </c>
      <c r="AI32" s="471">
        <v>22248</v>
      </c>
      <c r="AJ32" s="19">
        <v>12380</v>
      </c>
      <c r="AK32" s="19">
        <v>3152</v>
      </c>
      <c r="AL32" s="19">
        <v>2008</v>
      </c>
      <c r="AM32" s="20">
        <v>0.7970920840064621</v>
      </c>
      <c r="AN32" s="21">
        <v>0.5697211155378485</v>
      </c>
      <c r="AO32" s="22">
        <v>0.00890219113622177</v>
      </c>
      <c r="AP32" s="20">
        <v>0.00609122769727484</v>
      </c>
      <c r="AQ32" s="20">
        <v>0.008869479086938904</v>
      </c>
      <c r="AR32" s="20">
        <v>0.007113756332589365</v>
      </c>
      <c r="AS32" s="23">
        <v>0.28109634389469307</v>
      </c>
      <c r="AT32" s="24">
        <v>0.1755722754349539</v>
      </c>
      <c r="AU32" s="452"/>
      <c r="AW32" s="464"/>
      <c r="AX32" s="18" t="s">
        <v>509</v>
      </c>
      <c r="AY32" s="471">
        <v>3010</v>
      </c>
      <c r="AZ32" s="19">
        <v>4457</v>
      </c>
      <c r="BA32" s="19">
        <v>477</v>
      </c>
      <c r="BB32" s="19">
        <v>631</v>
      </c>
      <c r="BC32" s="20">
        <v>-0.3246578415974871</v>
      </c>
      <c r="BD32" s="21">
        <v>-0.24405705229793972</v>
      </c>
      <c r="BE32" s="22">
        <v>0.002091723100336691</v>
      </c>
      <c r="BF32" s="20">
        <v>0.0027822115741749343</v>
      </c>
      <c r="BG32" s="20">
        <v>0.002158761766835626</v>
      </c>
      <c r="BH32" s="20">
        <v>0.0029756150468977683</v>
      </c>
      <c r="BI32" s="23">
        <v>-0.06904884738382433</v>
      </c>
      <c r="BJ32" s="24">
        <v>-0.08168532800621421</v>
      </c>
      <c r="BK32" s="452"/>
      <c r="BM32" s="464"/>
      <c r="BN32" s="18" t="s">
        <v>509</v>
      </c>
      <c r="BO32" s="471">
        <v>1217</v>
      </c>
      <c r="BP32" s="19">
        <v>3371</v>
      </c>
      <c r="BQ32" s="19">
        <v>181</v>
      </c>
      <c r="BR32" s="19">
        <v>351</v>
      </c>
      <c r="BS32" s="20">
        <v>-0.6389795312963512</v>
      </c>
      <c r="BT32" s="21">
        <v>-0.4843304843304843</v>
      </c>
      <c r="BU32" s="22">
        <v>0.002013497214689761</v>
      </c>
      <c r="BV32" s="20">
        <v>0.003567475125036246</v>
      </c>
      <c r="BW32" s="20">
        <v>0.001531834223376975</v>
      </c>
      <c r="BX32" s="20">
        <v>0.00256595828672939</v>
      </c>
      <c r="BY32" s="23">
        <v>-0.1553977910346485</v>
      </c>
      <c r="BZ32" s="24">
        <v>-0.10341240633524149</v>
      </c>
      <c r="CA32" s="452"/>
      <c r="CC32" s="464"/>
      <c r="CD32" s="18" t="s">
        <v>508</v>
      </c>
      <c r="CE32" s="471">
        <v>0</v>
      </c>
      <c r="CF32" s="19">
        <v>0</v>
      </c>
      <c r="CG32" s="19">
        <v>0</v>
      </c>
      <c r="CH32" s="19">
        <v>0</v>
      </c>
      <c r="CI32" s="20" t="s">
        <v>7</v>
      </c>
      <c r="CJ32" s="21" t="s">
        <v>7</v>
      </c>
      <c r="CK32" s="22">
        <v>0</v>
      </c>
      <c r="CL32" s="20">
        <v>0</v>
      </c>
      <c r="CM32" s="20">
        <v>0</v>
      </c>
      <c r="CN32" s="20">
        <v>0</v>
      </c>
      <c r="CO32" s="23">
        <v>0</v>
      </c>
      <c r="CP32" s="24">
        <v>0</v>
      </c>
      <c r="CQ32" s="452"/>
      <c r="CS32" s="464"/>
      <c r="CT32" s="18" t="s">
        <v>508</v>
      </c>
      <c r="CU32" s="471">
        <v>4821</v>
      </c>
      <c r="CV32" s="19">
        <v>3203</v>
      </c>
      <c r="CW32" s="19">
        <v>679</v>
      </c>
      <c r="CX32" s="19">
        <v>2251</v>
      </c>
      <c r="CY32" s="20">
        <v>0.5051514205432408</v>
      </c>
      <c r="CZ32" s="21">
        <v>-0.6983562860950688</v>
      </c>
      <c r="DA32" s="22">
        <v>0.05283345570910366</v>
      </c>
      <c r="DB32" s="20">
        <v>0.015861618152465656</v>
      </c>
      <c r="DC32" s="20">
        <v>0.0502962962962963</v>
      </c>
      <c r="DD32" s="20">
        <v>0.06736495585814754</v>
      </c>
      <c r="DE32" s="23">
        <v>3.6971837556638008</v>
      </c>
      <c r="DF32" s="24">
        <v>-1.7068659561851245</v>
      </c>
      <c r="DG32" s="452"/>
      <c r="DI32" s="464"/>
      <c r="DJ32" s="18" t="s">
        <v>508</v>
      </c>
      <c r="DK32" s="471">
        <v>1082</v>
      </c>
      <c r="DL32" s="19">
        <v>174</v>
      </c>
      <c r="DM32" s="19">
        <v>156</v>
      </c>
      <c r="DN32" s="19">
        <v>127</v>
      </c>
      <c r="DO32" s="20">
        <v>5.218390804597701</v>
      </c>
      <c r="DP32" s="21">
        <v>0.22834645669291342</v>
      </c>
      <c r="DQ32" s="22">
        <v>0.0035803866288111924</v>
      </c>
      <c r="DR32" s="20">
        <v>0.0005701067475737698</v>
      </c>
      <c r="DS32" s="20">
        <v>0.005408216328653146</v>
      </c>
      <c r="DT32" s="20">
        <v>0.0030126197931492553</v>
      </c>
      <c r="DU32" s="23">
        <v>0.30102798812374226</v>
      </c>
      <c r="DV32" s="24">
        <v>0.23955965355038905</v>
      </c>
      <c r="DW32" s="452"/>
      <c r="DY32" s="37"/>
      <c r="DZ32" s="2"/>
      <c r="EL32" s="2"/>
      <c r="EM32" s="2"/>
      <c r="EN32" s="452"/>
      <c r="EO32" s="3"/>
      <c r="EP32" s="18" t="s">
        <v>509</v>
      </c>
      <c r="EQ32" s="471">
        <v>50199</v>
      </c>
      <c r="ER32" s="19">
        <v>58821</v>
      </c>
      <c r="ES32" s="19">
        <v>8112</v>
      </c>
      <c r="ET32" s="19">
        <v>7660</v>
      </c>
      <c r="EU32" s="20">
        <v>-0.14658030295302693</v>
      </c>
      <c r="EV32" s="21">
        <v>0.05900783289817224</v>
      </c>
      <c r="EW32" s="22">
        <v>0.005250942521117683</v>
      </c>
      <c r="EX32" s="20">
        <v>0.005421578140922504</v>
      </c>
      <c r="EY32" s="20">
        <v>0.005764376833344703</v>
      </c>
      <c r="EZ32" s="20">
        <v>0.005399183637795131</v>
      </c>
      <c r="FA32" s="23">
        <v>-0.017063561980482176</v>
      </c>
      <c r="FB32" s="24">
        <v>0.0365193195549572</v>
      </c>
      <c r="FC32" s="17"/>
    </row>
    <row r="33" spans="1:159" ht="12.75">
      <c r="A33" s="3"/>
      <c r="B33" s="29" t="s">
        <v>506</v>
      </c>
      <c r="C33" s="473">
        <v>29</v>
      </c>
      <c r="D33" s="30">
        <v>327</v>
      </c>
      <c r="E33" s="30">
        <v>3</v>
      </c>
      <c r="F33" s="30">
        <v>63</v>
      </c>
      <c r="G33" s="31">
        <v>-0.9113149847094801</v>
      </c>
      <c r="H33" s="32">
        <v>-0.9523809523809523</v>
      </c>
      <c r="I33" s="33">
        <v>3.228460325005761E-06</v>
      </c>
      <c r="J33" s="31">
        <v>3.242078249491901E-05</v>
      </c>
      <c r="K33" s="31">
        <v>2.2592675153479574E-06</v>
      </c>
      <c r="L33" s="31">
        <v>4.80282863736128E-05</v>
      </c>
      <c r="M33" s="34">
        <v>-0.002919232216991325</v>
      </c>
      <c r="N33" s="35">
        <v>-0.004576901885826485</v>
      </c>
      <c r="O33" s="17"/>
      <c r="Q33" s="464"/>
      <c r="R33" s="29" t="s">
        <v>506</v>
      </c>
      <c r="S33" s="30">
        <v>1</v>
      </c>
      <c r="T33" s="30">
        <v>0</v>
      </c>
      <c r="U33" s="30">
        <v>0</v>
      </c>
      <c r="V33" s="30">
        <v>0</v>
      </c>
      <c r="W33" s="31" t="s">
        <v>7</v>
      </c>
      <c r="X33" s="32" t="s">
        <v>7</v>
      </c>
      <c r="Y33" s="33">
        <v>6.484062498581612E-07</v>
      </c>
      <c r="Z33" s="31">
        <v>0</v>
      </c>
      <c r="AA33" s="31">
        <v>0</v>
      </c>
      <c r="AB33" s="31">
        <v>0</v>
      </c>
      <c r="AC33" s="34">
        <v>6.484062498581612E-05</v>
      </c>
      <c r="AD33" s="35">
        <v>0</v>
      </c>
      <c r="AE33" s="452"/>
      <c r="AG33" s="464"/>
      <c r="AH33" s="29" t="s">
        <v>506</v>
      </c>
      <c r="AI33" s="30">
        <v>17</v>
      </c>
      <c r="AJ33" s="30">
        <v>326</v>
      </c>
      <c r="AK33" s="30">
        <v>0</v>
      </c>
      <c r="AL33" s="30">
        <v>63</v>
      </c>
      <c r="AM33" s="31">
        <v>-0.9478527607361963</v>
      </c>
      <c r="AN33" s="32">
        <v>-1</v>
      </c>
      <c r="AO33" s="33">
        <v>6.802285567950832E-06</v>
      </c>
      <c r="AP33" s="31">
        <v>0.000160399049217415</v>
      </c>
      <c r="AQ33" s="31">
        <v>0</v>
      </c>
      <c r="AR33" s="31">
        <v>0.00022319056222765436</v>
      </c>
      <c r="AS33" s="34">
        <v>-0.015359676364946418</v>
      </c>
      <c r="AT33" s="35">
        <v>-0.022319056222765435</v>
      </c>
      <c r="AU33" s="452"/>
      <c r="AW33" s="464"/>
      <c r="AX33" s="29" t="s">
        <v>506</v>
      </c>
      <c r="AY33" s="30">
        <v>9</v>
      </c>
      <c r="AZ33" s="30">
        <v>0</v>
      </c>
      <c r="BA33" s="30">
        <v>3</v>
      </c>
      <c r="BB33" s="30">
        <v>0</v>
      </c>
      <c r="BC33" s="31" t="s">
        <v>7</v>
      </c>
      <c r="BD33" s="32" t="s">
        <v>7</v>
      </c>
      <c r="BE33" s="33">
        <v>6.254321562468511E-06</v>
      </c>
      <c r="BF33" s="31">
        <v>0</v>
      </c>
      <c r="BG33" s="31">
        <v>1.3577118030412745E-05</v>
      </c>
      <c r="BH33" s="31">
        <v>0</v>
      </c>
      <c r="BI33" s="34">
        <v>0.0006254321562468512</v>
      </c>
      <c r="BJ33" s="35">
        <v>0.0013577118030412745</v>
      </c>
      <c r="BK33" s="452"/>
      <c r="BM33" s="464"/>
      <c r="BN33" s="29" t="s">
        <v>506</v>
      </c>
      <c r="BO33" s="30">
        <v>0</v>
      </c>
      <c r="BP33" s="30">
        <v>0</v>
      </c>
      <c r="BQ33" s="30">
        <v>0</v>
      </c>
      <c r="BR33" s="30">
        <v>0</v>
      </c>
      <c r="BS33" s="31" t="s">
        <v>7</v>
      </c>
      <c r="BT33" s="32" t="s">
        <v>7</v>
      </c>
      <c r="BU33" s="33">
        <v>0</v>
      </c>
      <c r="BV33" s="31">
        <v>0</v>
      </c>
      <c r="BW33" s="31">
        <v>0</v>
      </c>
      <c r="BX33" s="31">
        <v>0</v>
      </c>
      <c r="BY33" s="34">
        <v>0</v>
      </c>
      <c r="BZ33" s="35">
        <v>0</v>
      </c>
      <c r="CA33" s="452"/>
      <c r="CC33" s="464"/>
      <c r="CD33" s="29" t="s">
        <v>506</v>
      </c>
      <c r="CE33" s="30">
        <v>0</v>
      </c>
      <c r="CF33" s="30">
        <v>0</v>
      </c>
      <c r="CG33" s="30">
        <v>0</v>
      </c>
      <c r="CH33" s="30">
        <v>0</v>
      </c>
      <c r="CI33" s="31" t="s">
        <v>7</v>
      </c>
      <c r="CJ33" s="32" t="s">
        <v>7</v>
      </c>
      <c r="CK33" s="33">
        <v>0</v>
      </c>
      <c r="CL33" s="31">
        <v>0</v>
      </c>
      <c r="CM33" s="31">
        <v>0</v>
      </c>
      <c r="CN33" s="31">
        <v>0</v>
      </c>
      <c r="CO33" s="34">
        <v>0</v>
      </c>
      <c r="CP33" s="35">
        <v>0</v>
      </c>
      <c r="CQ33" s="452"/>
      <c r="CS33" s="464"/>
      <c r="CT33" s="29" t="s">
        <v>506</v>
      </c>
      <c r="CU33" s="30">
        <v>0</v>
      </c>
      <c r="CV33" s="30">
        <v>0</v>
      </c>
      <c r="CW33" s="30">
        <v>0</v>
      </c>
      <c r="CX33" s="30">
        <v>0</v>
      </c>
      <c r="CY33" s="31" t="s">
        <v>7</v>
      </c>
      <c r="CZ33" s="32" t="s">
        <v>7</v>
      </c>
      <c r="DA33" s="33">
        <v>0</v>
      </c>
      <c r="DB33" s="31">
        <v>0</v>
      </c>
      <c r="DC33" s="31">
        <v>0</v>
      </c>
      <c r="DD33" s="31">
        <v>0</v>
      </c>
      <c r="DE33" s="34">
        <v>0</v>
      </c>
      <c r="DF33" s="35">
        <v>0</v>
      </c>
      <c r="DG33" s="452"/>
      <c r="DI33" s="464"/>
      <c r="DJ33" s="29" t="s">
        <v>506</v>
      </c>
      <c r="DK33" s="30">
        <v>23</v>
      </c>
      <c r="DL33" s="30">
        <v>0</v>
      </c>
      <c r="DM33" s="30">
        <v>23</v>
      </c>
      <c r="DN33" s="30">
        <v>0</v>
      </c>
      <c r="DO33" s="31" t="s">
        <v>7</v>
      </c>
      <c r="DP33" s="32" t="s">
        <v>7</v>
      </c>
      <c r="DQ33" s="33">
        <v>7.610803369931371E-05</v>
      </c>
      <c r="DR33" s="31">
        <v>0</v>
      </c>
      <c r="DS33" s="31">
        <v>0.000797365227942451</v>
      </c>
      <c r="DT33" s="31">
        <v>0</v>
      </c>
      <c r="DU33" s="34">
        <v>0.007610803369931371</v>
      </c>
      <c r="DV33" s="35">
        <v>0.0797365227942451</v>
      </c>
      <c r="DW33" s="452"/>
      <c r="DY33" s="37"/>
      <c r="DZ33" s="2"/>
      <c r="EL33" s="2"/>
      <c r="EM33" s="2"/>
      <c r="EN33" s="452"/>
      <c r="EO33" s="3"/>
      <c r="EP33" s="29" t="s">
        <v>506</v>
      </c>
      <c r="EQ33" s="30">
        <v>29</v>
      </c>
      <c r="ER33" s="30">
        <v>327</v>
      </c>
      <c r="ES33" s="30">
        <v>3</v>
      </c>
      <c r="ET33" s="30">
        <v>63</v>
      </c>
      <c r="EU33" s="31">
        <v>-0.9113149847094801</v>
      </c>
      <c r="EV33" s="32">
        <v>-0.9523809523809523</v>
      </c>
      <c r="EW33" s="33">
        <v>3.0334734379651546E-06</v>
      </c>
      <c r="EX33" s="31">
        <v>3.0139848898890852E-05</v>
      </c>
      <c r="EY33" s="31">
        <v>2.1317961661777748E-06</v>
      </c>
      <c r="EZ33" s="31">
        <v>4.4405818430952125E-05</v>
      </c>
      <c r="FA33" s="34">
        <v>-0.0027106375460925697</v>
      </c>
      <c r="FB33" s="35">
        <v>-0.004227402226477435</v>
      </c>
      <c r="FC33" s="17"/>
    </row>
    <row r="34" spans="1:159" ht="12.75">
      <c r="A34" s="3"/>
      <c r="B34" s="2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5"/>
      <c r="Q34" s="453"/>
      <c r="R34" s="2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52"/>
      <c r="AG34" s="453"/>
      <c r="AH34" s="2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52"/>
      <c r="AW34" s="453"/>
      <c r="AX34" s="2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52"/>
      <c r="BM34" s="453"/>
      <c r="BN34" s="2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52"/>
      <c r="CC34" s="453"/>
      <c r="CD34" s="2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52"/>
      <c r="CS34" s="453"/>
      <c r="CT34" s="2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52"/>
      <c r="DI34" s="453"/>
      <c r="DJ34" s="2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52"/>
      <c r="DY34" s="37"/>
      <c r="DZ34" s="2"/>
      <c r="EL34" s="2"/>
      <c r="EM34" s="2"/>
      <c r="EN34" s="452"/>
      <c r="EO34" s="3"/>
      <c r="EP34" s="2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5"/>
    </row>
    <row r="35" spans="1:159" ht="12.75">
      <c r="A35" s="3"/>
      <c r="B35" s="2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5"/>
      <c r="Q35" s="453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452"/>
      <c r="AG35" s="453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452"/>
      <c r="AW35" s="453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452"/>
      <c r="BM35" s="453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452"/>
      <c r="CC35" s="453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452"/>
      <c r="CS35" s="453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452"/>
      <c r="DI35" s="453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452"/>
      <c r="DY35" s="37"/>
      <c r="DZ35" s="2"/>
      <c r="EL35" s="2"/>
      <c r="EM35" s="2"/>
      <c r="EN35" s="452"/>
      <c r="EO35" s="3"/>
      <c r="EP35" s="2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5"/>
    </row>
    <row r="36" spans="1:159" ht="12.75">
      <c r="A36" s="3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5"/>
      <c r="Q36" s="453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452"/>
      <c r="AG36" s="453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452"/>
      <c r="AW36" s="453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452"/>
      <c r="BM36" s="453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452"/>
      <c r="CC36" s="453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452"/>
      <c r="CS36" s="453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452"/>
      <c r="DI36" s="453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452"/>
      <c r="DY36" s="37"/>
      <c r="DZ36" s="2"/>
      <c r="EL36" s="2"/>
      <c r="EM36" s="2"/>
      <c r="EN36" s="452"/>
      <c r="EO36" s="3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5"/>
    </row>
    <row r="37" spans="1:159" ht="12.75">
      <c r="A37" s="3"/>
      <c r="B37" s="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5"/>
      <c r="Q37" s="453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452"/>
      <c r="AG37" s="453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452"/>
      <c r="AW37" s="453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452"/>
      <c r="BM37" s="453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452"/>
      <c r="CC37" s="453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452"/>
      <c r="CS37" s="453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452"/>
      <c r="DI37" s="453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452"/>
      <c r="DY37" s="37"/>
      <c r="DZ37" s="2"/>
      <c r="EL37" s="2"/>
      <c r="EM37" s="2"/>
      <c r="EN37" s="452"/>
      <c r="EO37" s="3"/>
      <c r="EP37" s="2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5"/>
    </row>
    <row r="38" spans="1:159" ht="25.5">
      <c r="A38" s="3"/>
      <c r="B38" s="454" t="s">
        <v>8</v>
      </c>
      <c r="C38" s="455" t="s">
        <v>13</v>
      </c>
      <c r="D38" s="7"/>
      <c r="E38" s="456" t="s">
        <v>14</v>
      </c>
      <c r="F38" s="457"/>
      <c r="G38" s="7" t="s">
        <v>3</v>
      </c>
      <c r="H38" s="8" t="s">
        <v>4</v>
      </c>
      <c r="I38" s="4"/>
      <c r="J38" s="4"/>
      <c r="K38" s="4"/>
      <c r="L38" s="4"/>
      <c r="M38" s="4"/>
      <c r="N38" s="4"/>
      <c r="O38" s="5"/>
      <c r="Q38" s="453"/>
      <c r="R38" s="454" t="s">
        <v>8</v>
      </c>
      <c r="S38" s="455" t="s">
        <v>13</v>
      </c>
      <c r="T38" s="7"/>
      <c r="U38" s="456" t="s">
        <v>14</v>
      </c>
      <c r="V38" s="457"/>
      <c r="W38" s="7" t="s">
        <v>3</v>
      </c>
      <c r="X38" s="8" t="s">
        <v>4</v>
      </c>
      <c r="Y38" s="2"/>
      <c r="Z38" s="2"/>
      <c r="AA38" s="2"/>
      <c r="AB38" s="2"/>
      <c r="AC38" s="2"/>
      <c r="AD38" s="2"/>
      <c r="AE38" s="452"/>
      <c r="AG38" s="453"/>
      <c r="AH38" s="454" t="s">
        <v>8</v>
      </c>
      <c r="AI38" s="455" t="s">
        <v>13</v>
      </c>
      <c r="AJ38" s="7"/>
      <c r="AK38" s="456" t="s">
        <v>14</v>
      </c>
      <c r="AL38" s="457"/>
      <c r="AM38" s="7" t="s">
        <v>3</v>
      </c>
      <c r="AN38" s="8" t="s">
        <v>4</v>
      </c>
      <c r="AO38" s="2"/>
      <c r="AP38" s="2"/>
      <c r="AQ38" s="2"/>
      <c r="AR38" s="2"/>
      <c r="AS38" s="2"/>
      <c r="AT38" s="2"/>
      <c r="AU38" s="452"/>
      <c r="AW38" s="453"/>
      <c r="AX38" s="454" t="s">
        <v>8</v>
      </c>
      <c r="AY38" s="455" t="s">
        <v>13</v>
      </c>
      <c r="AZ38" s="7"/>
      <c r="BA38" s="456" t="s">
        <v>14</v>
      </c>
      <c r="BB38" s="457"/>
      <c r="BC38" s="7" t="s">
        <v>3</v>
      </c>
      <c r="BD38" s="8" t="s">
        <v>4</v>
      </c>
      <c r="BE38" s="2"/>
      <c r="BF38" s="2"/>
      <c r="BG38" s="2"/>
      <c r="BH38" s="2"/>
      <c r="BI38" s="2"/>
      <c r="BJ38" s="2"/>
      <c r="BK38" s="452"/>
      <c r="BM38" s="453"/>
      <c r="BN38" s="454" t="s">
        <v>8</v>
      </c>
      <c r="BO38" s="455" t="s">
        <v>13</v>
      </c>
      <c r="BP38" s="7"/>
      <c r="BQ38" s="456" t="s">
        <v>14</v>
      </c>
      <c r="BR38" s="457"/>
      <c r="BS38" s="7" t="s">
        <v>3</v>
      </c>
      <c r="BT38" s="8" t="s">
        <v>4</v>
      </c>
      <c r="BU38" s="2"/>
      <c r="BV38" s="2"/>
      <c r="BW38" s="2"/>
      <c r="BX38" s="2"/>
      <c r="BY38" s="2"/>
      <c r="BZ38" s="2"/>
      <c r="CA38" s="452"/>
      <c r="CC38" s="453"/>
      <c r="CD38" s="454" t="s">
        <v>8</v>
      </c>
      <c r="CE38" s="455" t="s">
        <v>13</v>
      </c>
      <c r="CF38" s="7"/>
      <c r="CG38" s="456" t="s">
        <v>14</v>
      </c>
      <c r="CH38" s="457"/>
      <c r="CI38" s="7" t="s">
        <v>3</v>
      </c>
      <c r="CJ38" s="8" t="s">
        <v>4</v>
      </c>
      <c r="CK38" s="2"/>
      <c r="CL38" s="2"/>
      <c r="CM38" s="2"/>
      <c r="CN38" s="2"/>
      <c r="CO38" s="2"/>
      <c r="CP38" s="2"/>
      <c r="CQ38" s="452"/>
      <c r="CS38" s="453"/>
      <c r="CT38" s="454" t="s">
        <v>8</v>
      </c>
      <c r="CU38" s="455" t="s">
        <v>13</v>
      </c>
      <c r="CV38" s="7"/>
      <c r="CW38" s="456" t="s">
        <v>14</v>
      </c>
      <c r="CX38" s="457"/>
      <c r="CY38" s="7" t="s">
        <v>3</v>
      </c>
      <c r="CZ38" s="8" t="s">
        <v>4</v>
      </c>
      <c r="DA38" s="2"/>
      <c r="DB38" s="2"/>
      <c r="DC38" s="2"/>
      <c r="DD38" s="2"/>
      <c r="DE38" s="2"/>
      <c r="DF38" s="2"/>
      <c r="DG38" s="452"/>
      <c r="DI38" s="453"/>
      <c r="DJ38" s="454" t="s">
        <v>8</v>
      </c>
      <c r="DK38" s="455" t="s">
        <v>13</v>
      </c>
      <c r="DL38" s="7"/>
      <c r="DM38" s="456" t="s">
        <v>14</v>
      </c>
      <c r="DN38" s="457"/>
      <c r="DO38" s="7" t="s">
        <v>3</v>
      </c>
      <c r="DP38" s="8" t="s">
        <v>4</v>
      </c>
      <c r="DQ38" s="2"/>
      <c r="DR38" s="2"/>
      <c r="DS38" s="2"/>
      <c r="DT38" s="2"/>
      <c r="DU38" s="2"/>
      <c r="DV38" s="2"/>
      <c r="DW38" s="452"/>
      <c r="DY38" s="37"/>
      <c r="DZ38" s="2"/>
      <c r="EL38" s="2"/>
      <c r="EM38" s="2"/>
      <c r="EN38" s="452"/>
      <c r="EO38" s="3"/>
      <c r="EP38" s="454" t="s">
        <v>8</v>
      </c>
      <c r="EQ38" s="455" t="s">
        <v>13</v>
      </c>
      <c r="ER38" s="7"/>
      <c r="ES38" s="456" t="s">
        <v>14</v>
      </c>
      <c r="ET38" s="457"/>
      <c r="EU38" s="7" t="s">
        <v>3</v>
      </c>
      <c r="EV38" s="8" t="s">
        <v>4</v>
      </c>
      <c r="EW38" s="4"/>
      <c r="EX38" s="4"/>
      <c r="EY38" s="4"/>
      <c r="EZ38" s="4"/>
      <c r="FA38" s="4"/>
      <c r="FB38" s="4"/>
      <c r="FC38" s="5"/>
    </row>
    <row r="39" spans="1:159" ht="12.75">
      <c r="A39" s="3"/>
      <c r="B39" s="458" t="s">
        <v>0</v>
      </c>
      <c r="C39" s="30">
        <v>8197400</v>
      </c>
      <c r="D39" s="30">
        <v>8896971</v>
      </c>
      <c r="E39" s="30">
        <v>1219209</v>
      </c>
      <c r="F39" s="30">
        <v>1161661</v>
      </c>
      <c r="G39" s="31">
        <v>-0.07863024393358142</v>
      </c>
      <c r="H39" s="32">
        <v>0.04953940951792313</v>
      </c>
      <c r="I39" s="4"/>
      <c r="J39" s="4"/>
      <c r="K39" s="4"/>
      <c r="L39" s="4"/>
      <c r="M39" s="4"/>
      <c r="N39" s="4"/>
      <c r="O39" s="5"/>
      <c r="Q39" s="453"/>
      <c r="R39" s="458" t="s">
        <v>0</v>
      </c>
      <c r="S39" s="459">
        <v>1319849</v>
      </c>
      <c r="T39" s="459">
        <v>1311849</v>
      </c>
      <c r="U39" s="459">
        <v>188534</v>
      </c>
      <c r="V39" s="459">
        <v>182954</v>
      </c>
      <c r="W39" s="31">
        <v>0.006098262833603485</v>
      </c>
      <c r="X39" s="32">
        <v>0.030499469812083957</v>
      </c>
      <c r="Y39" s="2"/>
      <c r="Z39" s="2"/>
      <c r="AA39" s="2"/>
      <c r="AB39" s="2"/>
      <c r="AC39" s="2"/>
      <c r="AD39" s="2"/>
      <c r="AE39" s="452"/>
      <c r="AG39" s="453"/>
      <c r="AH39" s="458" t="s">
        <v>0</v>
      </c>
      <c r="AI39" s="459">
        <v>2399381</v>
      </c>
      <c r="AJ39" s="459">
        <v>1895703</v>
      </c>
      <c r="AK39" s="459">
        <v>339976</v>
      </c>
      <c r="AL39" s="459">
        <v>262534</v>
      </c>
      <c r="AM39" s="31">
        <v>0.26569457346430325</v>
      </c>
      <c r="AN39" s="32">
        <v>0.29497893606161485</v>
      </c>
      <c r="AO39" s="2"/>
      <c r="AP39" s="2"/>
      <c r="AQ39" s="2"/>
      <c r="AR39" s="2"/>
      <c r="AS39" s="2"/>
      <c r="AT39" s="2"/>
      <c r="AU39" s="452"/>
      <c r="AW39" s="453"/>
      <c r="AX39" s="458" t="s">
        <v>0</v>
      </c>
      <c r="AY39" s="459">
        <v>1333243</v>
      </c>
      <c r="AZ39" s="459">
        <v>1456443</v>
      </c>
      <c r="BA39" s="459">
        <v>204920</v>
      </c>
      <c r="BB39" s="459">
        <v>193067</v>
      </c>
      <c r="BC39" s="31">
        <v>-0.08458964751795983</v>
      </c>
      <c r="BD39" s="32">
        <v>0.061393195108433884</v>
      </c>
      <c r="BE39" s="2"/>
      <c r="BF39" s="2"/>
      <c r="BG39" s="2"/>
      <c r="BH39" s="2"/>
      <c r="BI39" s="2"/>
      <c r="BJ39" s="2"/>
      <c r="BK39" s="452"/>
      <c r="BM39" s="453"/>
      <c r="BN39" s="458" t="s">
        <v>0</v>
      </c>
      <c r="BO39" s="459">
        <v>541299</v>
      </c>
      <c r="BP39" s="459">
        <v>823867</v>
      </c>
      <c r="BQ39" s="459">
        <v>108222</v>
      </c>
      <c r="BR39" s="459">
        <v>121496</v>
      </c>
      <c r="BS39" s="31">
        <v>-0.34297768936005446</v>
      </c>
      <c r="BT39" s="32">
        <v>-0.10925462566668864</v>
      </c>
      <c r="BU39" s="2"/>
      <c r="BV39" s="2"/>
      <c r="BW39" s="2"/>
      <c r="BX39" s="2"/>
      <c r="BY39" s="2"/>
      <c r="BZ39" s="2"/>
      <c r="CA39" s="452"/>
      <c r="CC39" s="453"/>
      <c r="CD39" s="458" t="s">
        <v>0</v>
      </c>
      <c r="CE39" s="459">
        <v>1082104</v>
      </c>
      <c r="CF39" s="459">
        <v>1400899</v>
      </c>
      <c r="CG39" s="459">
        <v>157149</v>
      </c>
      <c r="CH39" s="459">
        <v>153420</v>
      </c>
      <c r="CI39" s="31">
        <v>-0.22756458531271706</v>
      </c>
      <c r="CJ39" s="32">
        <v>0.024305827141181124</v>
      </c>
      <c r="CK39" s="2"/>
      <c r="CL39" s="2"/>
      <c r="CM39" s="2"/>
      <c r="CN39" s="2"/>
      <c r="CO39" s="2"/>
      <c r="CP39" s="2"/>
      <c r="CQ39" s="452"/>
      <c r="CS39" s="453"/>
      <c r="CT39" s="458" t="s">
        <v>0</v>
      </c>
      <c r="CU39" s="459">
        <v>83012</v>
      </c>
      <c r="CV39" s="459">
        <v>174480</v>
      </c>
      <c r="CW39" s="459">
        <v>12400</v>
      </c>
      <c r="CX39" s="459">
        <v>29492</v>
      </c>
      <c r="CY39" s="31">
        <v>-0.5242320036680421</v>
      </c>
      <c r="CZ39" s="32">
        <v>-0.57954699579547</v>
      </c>
      <c r="DA39" s="2"/>
      <c r="DB39" s="2"/>
      <c r="DC39" s="2"/>
      <c r="DD39" s="2"/>
      <c r="DE39" s="2"/>
      <c r="DF39" s="2"/>
      <c r="DG39" s="452"/>
      <c r="DI39" s="453"/>
      <c r="DJ39" s="458" t="s">
        <v>0</v>
      </c>
      <c r="DK39" s="459">
        <v>206333</v>
      </c>
      <c r="DL39" s="459">
        <v>189975</v>
      </c>
      <c r="DM39" s="459">
        <v>16637</v>
      </c>
      <c r="DN39" s="459">
        <v>25530</v>
      </c>
      <c r="DO39" s="31">
        <v>0.08610606658770892</v>
      </c>
      <c r="DP39" s="32">
        <v>-0.3483352918135527</v>
      </c>
      <c r="DQ39" s="2"/>
      <c r="DR39" s="2"/>
      <c r="DS39" s="2"/>
      <c r="DT39" s="2"/>
      <c r="DU39" s="2"/>
      <c r="DV39" s="2"/>
      <c r="DW39" s="452"/>
      <c r="DY39" s="28"/>
      <c r="DZ39" s="2"/>
      <c r="EL39" s="2"/>
      <c r="EM39" s="2"/>
      <c r="EN39" s="452"/>
      <c r="EO39" s="3"/>
      <c r="EP39" s="458" t="s">
        <v>0</v>
      </c>
      <c r="EQ39" s="30">
        <v>8706985</v>
      </c>
      <c r="ER39" s="30">
        <v>9534168</v>
      </c>
      <c r="ES39" s="30">
        <v>1290529</v>
      </c>
      <c r="ET39" s="30">
        <v>1251028</v>
      </c>
      <c r="EU39" s="31">
        <v>-0.08675985151509813</v>
      </c>
      <c r="EV39" s="32">
        <v>0.0315748328574581</v>
      </c>
      <c r="EW39" s="4"/>
      <c r="EX39" s="4"/>
      <c r="EY39" s="4"/>
      <c r="EZ39" s="4"/>
      <c r="FA39" s="4"/>
      <c r="FB39" s="4"/>
      <c r="FC39" s="5"/>
    </row>
    <row r="40" spans="1:159" ht="12.75">
      <c r="A40" s="3"/>
      <c r="B40" s="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5"/>
      <c r="Q40" s="453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452"/>
      <c r="AG40" s="453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452"/>
      <c r="AW40" s="453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452"/>
      <c r="BM40" s="453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452"/>
      <c r="CC40" s="453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452"/>
      <c r="CS40" s="453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452"/>
      <c r="DI40" s="453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452"/>
      <c r="DY40" s="28"/>
      <c r="DZ40" s="2"/>
      <c r="EL40" s="2"/>
      <c r="EM40" s="2"/>
      <c r="EN40" s="452"/>
      <c r="EO40" s="3"/>
      <c r="EP40" s="2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5"/>
    </row>
    <row r="41" spans="1:159" ht="15.75">
      <c r="A41" s="3"/>
      <c r="B41" s="2"/>
      <c r="C41" s="513" t="s">
        <v>485</v>
      </c>
      <c r="D41" s="514"/>
      <c r="E41" s="514"/>
      <c r="F41" s="514"/>
      <c r="G41" s="514"/>
      <c r="H41" s="517"/>
      <c r="I41" s="513" t="s">
        <v>1</v>
      </c>
      <c r="J41" s="514"/>
      <c r="K41" s="514"/>
      <c r="L41" s="514"/>
      <c r="M41" s="514"/>
      <c r="N41" s="517"/>
      <c r="O41" s="6"/>
      <c r="Q41" s="462"/>
      <c r="R41" s="2"/>
      <c r="S41" s="513" t="s">
        <v>485</v>
      </c>
      <c r="T41" s="514"/>
      <c r="U41" s="514"/>
      <c r="V41" s="514"/>
      <c r="W41" s="514"/>
      <c r="X41" s="517"/>
      <c r="Y41" s="513" t="s">
        <v>1</v>
      </c>
      <c r="Z41" s="514"/>
      <c r="AA41" s="514"/>
      <c r="AB41" s="514"/>
      <c r="AC41" s="514"/>
      <c r="AD41" s="517"/>
      <c r="AE41" s="452"/>
      <c r="AG41" s="462"/>
      <c r="AH41" s="2"/>
      <c r="AI41" s="513" t="s">
        <v>485</v>
      </c>
      <c r="AJ41" s="514"/>
      <c r="AK41" s="514"/>
      <c r="AL41" s="514"/>
      <c r="AM41" s="514"/>
      <c r="AN41" s="517"/>
      <c r="AO41" s="513" t="s">
        <v>1</v>
      </c>
      <c r="AP41" s="514"/>
      <c r="AQ41" s="514"/>
      <c r="AR41" s="514"/>
      <c r="AS41" s="514"/>
      <c r="AT41" s="517"/>
      <c r="AU41" s="452"/>
      <c r="AW41" s="462"/>
      <c r="AX41" s="2"/>
      <c r="AY41" s="513" t="s">
        <v>485</v>
      </c>
      <c r="AZ41" s="514"/>
      <c r="BA41" s="514"/>
      <c r="BB41" s="514"/>
      <c r="BC41" s="514"/>
      <c r="BD41" s="517"/>
      <c r="BE41" s="513" t="s">
        <v>1</v>
      </c>
      <c r="BF41" s="514"/>
      <c r="BG41" s="514"/>
      <c r="BH41" s="514"/>
      <c r="BI41" s="514"/>
      <c r="BJ41" s="517"/>
      <c r="BK41" s="452"/>
      <c r="BM41" s="462"/>
      <c r="BN41" s="2"/>
      <c r="BO41" s="513" t="s">
        <v>485</v>
      </c>
      <c r="BP41" s="514"/>
      <c r="BQ41" s="514"/>
      <c r="BR41" s="514"/>
      <c r="BS41" s="514"/>
      <c r="BT41" s="517"/>
      <c r="BU41" s="513" t="s">
        <v>1</v>
      </c>
      <c r="BV41" s="514"/>
      <c r="BW41" s="514"/>
      <c r="BX41" s="514"/>
      <c r="BY41" s="514"/>
      <c r="BZ41" s="517"/>
      <c r="CA41" s="452"/>
      <c r="CC41" s="462"/>
      <c r="CD41" s="2"/>
      <c r="CE41" s="513" t="s">
        <v>485</v>
      </c>
      <c r="CF41" s="514"/>
      <c r="CG41" s="514"/>
      <c r="CH41" s="514"/>
      <c r="CI41" s="514"/>
      <c r="CJ41" s="517"/>
      <c r="CK41" s="513" t="s">
        <v>1</v>
      </c>
      <c r="CL41" s="514"/>
      <c r="CM41" s="514"/>
      <c r="CN41" s="514"/>
      <c r="CO41" s="514"/>
      <c r="CP41" s="517"/>
      <c r="CQ41" s="452"/>
      <c r="CS41" s="462"/>
      <c r="CT41" s="2"/>
      <c r="CU41" s="513" t="s">
        <v>485</v>
      </c>
      <c r="CV41" s="514"/>
      <c r="CW41" s="514"/>
      <c r="CX41" s="514"/>
      <c r="CY41" s="514"/>
      <c r="CZ41" s="517"/>
      <c r="DA41" s="513" t="s">
        <v>1</v>
      </c>
      <c r="DB41" s="514"/>
      <c r="DC41" s="514"/>
      <c r="DD41" s="514"/>
      <c r="DE41" s="514"/>
      <c r="DF41" s="517"/>
      <c r="DG41" s="452"/>
      <c r="DI41" s="462"/>
      <c r="DJ41" s="2"/>
      <c r="DK41" s="513" t="s">
        <v>485</v>
      </c>
      <c r="DL41" s="514"/>
      <c r="DM41" s="514"/>
      <c r="DN41" s="514"/>
      <c r="DO41" s="514"/>
      <c r="DP41" s="517"/>
      <c r="DQ41" s="513" t="s">
        <v>1</v>
      </c>
      <c r="DR41" s="514"/>
      <c r="DS41" s="514"/>
      <c r="DT41" s="514"/>
      <c r="DU41" s="514"/>
      <c r="DV41" s="517"/>
      <c r="DW41" s="452"/>
      <c r="DY41" s="37"/>
      <c r="DZ41" s="2"/>
      <c r="EL41" s="2"/>
      <c r="EM41" s="2"/>
      <c r="EN41" s="452"/>
      <c r="EO41" s="3"/>
      <c r="EP41" s="2"/>
      <c r="EQ41" s="513" t="s">
        <v>485</v>
      </c>
      <c r="ER41" s="514"/>
      <c r="ES41" s="515"/>
      <c r="ET41" s="515"/>
      <c r="EU41" s="515"/>
      <c r="EV41" s="516"/>
      <c r="EW41" s="513" t="s">
        <v>1</v>
      </c>
      <c r="EX41" s="514"/>
      <c r="EY41" s="515"/>
      <c r="EZ41" s="515"/>
      <c r="FA41" s="515"/>
      <c r="FB41" s="516"/>
      <c r="FC41" s="6"/>
    </row>
    <row r="42" spans="1:159" ht="25.5">
      <c r="A42" s="3"/>
      <c r="B42" s="2"/>
      <c r="C42" s="455" t="s">
        <v>13</v>
      </c>
      <c r="D42" s="7"/>
      <c r="E42" s="456" t="s">
        <v>14</v>
      </c>
      <c r="F42" s="457"/>
      <c r="G42" s="7" t="s">
        <v>3</v>
      </c>
      <c r="H42" s="8" t="s">
        <v>4</v>
      </c>
      <c r="I42" s="455" t="s">
        <v>13</v>
      </c>
      <c r="J42" s="7"/>
      <c r="K42" s="456" t="s">
        <v>14</v>
      </c>
      <c r="L42" s="457"/>
      <c r="M42" s="7" t="s">
        <v>5</v>
      </c>
      <c r="N42" s="8" t="s">
        <v>6</v>
      </c>
      <c r="O42" s="9"/>
      <c r="Q42" s="463"/>
      <c r="R42" s="2"/>
      <c r="S42" s="455" t="s">
        <v>13</v>
      </c>
      <c r="T42" s="7"/>
      <c r="U42" s="456" t="s">
        <v>14</v>
      </c>
      <c r="V42" s="457"/>
      <c r="W42" s="7" t="s">
        <v>3</v>
      </c>
      <c r="X42" s="8" t="s">
        <v>4</v>
      </c>
      <c r="Y42" s="455" t="s">
        <v>13</v>
      </c>
      <c r="Z42" s="7"/>
      <c r="AA42" s="456" t="s">
        <v>14</v>
      </c>
      <c r="AB42" s="457"/>
      <c r="AC42" s="7" t="s">
        <v>5</v>
      </c>
      <c r="AD42" s="8" t="s">
        <v>6</v>
      </c>
      <c r="AE42" s="452"/>
      <c r="AG42" s="463"/>
      <c r="AH42" s="2"/>
      <c r="AI42" s="455" t="s">
        <v>13</v>
      </c>
      <c r="AJ42" s="7"/>
      <c r="AK42" s="456" t="s">
        <v>14</v>
      </c>
      <c r="AL42" s="457"/>
      <c r="AM42" s="7" t="s">
        <v>3</v>
      </c>
      <c r="AN42" s="8" t="s">
        <v>4</v>
      </c>
      <c r="AO42" s="455" t="s">
        <v>13</v>
      </c>
      <c r="AP42" s="7"/>
      <c r="AQ42" s="456" t="s">
        <v>14</v>
      </c>
      <c r="AR42" s="457"/>
      <c r="AS42" s="7" t="s">
        <v>5</v>
      </c>
      <c r="AT42" s="8" t="s">
        <v>6</v>
      </c>
      <c r="AU42" s="452"/>
      <c r="AW42" s="463"/>
      <c r="AX42" s="2"/>
      <c r="AY42" s="455" t="s">
        <v>13</v>
      </c>
      <c r="AZ42" s="7"/>
      <c r="BA42" s="456" t="s">
        <v>14</v>
      </c>
      <c r="BB42" s="457"/>
      <c r="BC42" s="7" t="s">
        <v>3</v>
      </c>
      <c r="BD42" s="8" t="s">
        <v>4</v>
      </c>
      <c r="BE42" s="455" t="s">
        <v>13</v>
      </c>
      <c r="BF42" s="7"/>
      <c r="BG42" s="456" t="s">
        <v>14</v>
      </c>
      <c r="BH42" s="457"/>
      <c r="BI42" s="7" t="s">
        <v>5</v>
      </c>
      <c r="BJ42" s="8" t="s">
        <v>6</v>
      </c>
      <c r="BK42" s="452"/>
      <c r="BM42" s="463"/>
      <c r="BN42" s="2"/>
      <c r="BO42" s="455" t="s">
        <v>13</v>
      </c>
      <c r="BP42" s="7"/>
      <c r="BQ42" s="456" t="s">
        <v>14</v>
      </c>
      <c r="BR42" s="457"/>
      <c r="BS42" s="7" t="s">
        <v>3</v>
      </c>
      <c r="BT42" s="8" t="s">
        <v>4</v>
      </c>
      <c r="BU42" s="455" t="s">
        <v>13</v>
      </c>
      <c r="BV42" s="7"/>
      <c r="BW42" s="456" t="s">
        <v>14</v>
      </c>
      <c r="BX42" s="457"/>
      <c r="BY42" s="7" t="s">
        <v>5</v>
      </c>
      <c r="BZ42" s="8" t="s">
        <v>6</v>
      </c>
      <c r="CA42" s="452"/>
      <c r="CC42" s="463"/>
      <c r="CD42" s="2"/>
      <c r="CE42" s="455" t="s">
        <v>13</v>
      </c>
      <c r="CF42" s="7"/>
      <c r="CG42" s="456" t="s">
        <v>14</v>
      </c>
      <c r="CH42" s="457"/>
      <c r="CI42" s="7" t="s">
        <v>3</v>
      </c>
      <c r="CJ42" s="8" t="s">
        <v>4</v>
      </c>
      <c r="CK42" s="455" t="s">
        <v>13</v>
      </c>
      <c r="CL42" s="7"/>
      <c r="CM42" s="456" t="s">
        <v>14</v>
      </c>
      <c r="CN42" s="457"/>
      <c r="CO42" s="7" t="s">
        <v>5</v>
      </c>
      <c r="CP42" s="8" t="s">
        <v>6</v>
      </c>
      <c r="CQ42" s="452"/>
      <c r="CS42" s="463"/>
      <c r="CT42" s="2"/>
      <c r="CU42" s="455" t="s">
        <v>13</v>
      </c>
      <c r="CV42" s="7"/>
      <c r="CW42" s="456" t="s">
        <v>14</v>
      </c>
      <c r="CX42" s="457"/>
      <c r="CY42" s="7" t="s">
        <v>3</v>
      </c>
      <c r="CZ42" s="8" t="s">
        <v>4</v>
      </c>
      <c r="DA42" s="455" t="s">
        <v>13</v>
      </c>
      <c r="DB42" s="7"/>
      <c r="DC42" s="456" t="s">
        <v>14</v>
      </c>
      <c r="DD42" s="457"/>
      <c r="DE42" s="7" t="s">
        <v>5</v>
      </c>
      <c r="DF42" s="8" t="s">
        <v>6</v>
      </c>
      <c r="DG42" s="452"/>
      <c r="DI42" s="463"/>
      <c r="DJ42" s="2"/>
      <c r="DK42" s="455" t="s">
        <v>13</v>
      </c>
      <c r="DL42" s="7"/>
      <c r="DM42" s="456" t="s">
        <v>14</v>
      </c>
      <c r="DN42" s="457"/>
      <c r="DO42" s="7" t="s">
        <v>3</v>
      </c>
      <c r="DP42" s="8" t="s">
        <v>4</v>
      </c>
      <c r="DQ42" s="455" t="s">
        <v>13</v>
      </c>
      <c r="DR42" s="7"/>
      <c r="DS42" s="456" t="s">
        <v>14</v>
      </c>
      <c r="DT42" s="457"/>
      <c r="DU42" s="7" t="s">
        <v>5</v>
      </c>
      <c r="DV42" s="8" t="s">
        <v>6</v>
      </c>
      <c r="DW42" s="452"/>
      <c r="DY42" s="37"/>
      <c r="DZ42" s="2"/>
      <c r="EL42" s="2"/>
      <c r="EM42" s="2"/>
      <c r="EN42" s="452"/>
      <c r="EO42" s="3"/>
      <c r="EP42" s="2"/>
      <c r="EQ42" s="455" t="s">
        <v>13</v>
      </c>
      <c r="ER42" s="7"/>
      <c r="ES42" s="456" t="s">
        <v>14</v>
      </c>
      <c r="ET42" s="457"/>
      <c r="EU42" s="7" t="s">
        <v>3</v>
      </c>
      <c r="EV42" s="8" t="s">
        <v>4</v>
      </c>
      <c r="EW42" s="455" t="s">
        <v>13</v>
      </c>
      <c r="EX42" s="7"/>
      <c r="EY42" s="456" t="s">
        <v>14</v>
      </c>
      <c r="EZ42" s="457"/>
      <c r="FA42" s="7" t="s">
        <v>5</v>
      </c>
      <c r="FB42" s="8" t="s">
        <v>6</v>
      </c>
      <c r="FC42" s="9"/>
    </row>
    <row r="43" spans="1:159" ht="12.75">
      <c r="A43" s="3"/>
      <c r="B43" s="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5"/>
      <c r="Q43" s="453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452"/>
      <c r="AG43" s="453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452"/>
      <c r="AW43" s="453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452"/>
      <c r="BM43" s="453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452"/>
      <c r="CC43" s="453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452"/>
      <c r="CS43" s="453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452"/>
      <c r="DI43" s="453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452"/>
      <c r="DY43" s="28"/>
      <c r="DZ43" s="2"/>
      <c r="EL43" s="2"/>
      <c r="EM43" s="2"/>
      <c r="EN43" s="452"/>
      <c r="EO43" s="3"/>
      <c r="EP43" s="2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5"/>
    </row>
    <row r="44" spans="1:159" ht="12.75">
      <c r="A44" s="3"/>
      <c r="B44" s="10" t="s">
        <v>10</v>
      </c>
      <c r="C44" s="11">
        <v>584181</v>
      </c>
      <c r="D44" s="11">
        <v>692225</v>
      </c>
      <c r="E44" s="11">
        <v>89080</v>
      </c>
      <c r="F44" s="11">
        <v>83425</v>
      </c>
      <c r="G44" s="12">
        <v>-0.15608219870706774</v>
      </c>
      <c r="H44" s="13">
        <v>0.06778543602037757</v>
      </c>
      <c r="I44" s="14">
        <v>0.07126418132578623</v>
      </c>
      <c r="J44" s="12">
        <v>0.07780456966758686</v>
      </c>
      <c r="K44" s="12">
        <v>0.07306376511328247</v>
      </c>
      <c r="L44" s="12">
        <v>0.07181527140878449</v>
      </c>
      <c r="M44" s="15">
        <v>-0.6540388341800638</v>
      </c>
      <c r="N44" s="16">
        <v>0.12484937044979771</v>
      </c>
      <c r="O44" s="17"/>
      <c r="Q44" s="464"/>
      <c r="R44" s="10" t="s">
        <v>10</v>
      </c>
      <c r="S44" s="465">
        <v>285289</v>
      </c>
      <c r="T44" s="11">
        <v>288410</v>
      </c>
      <c r="U44" s="11">
        <v>37715</v>
      </c>
      <c r="V44" s="11">
        <v>33109</v>
      </c>
      <c r="W44" s="12">
        <v>-0.010821400090149424</v>
      </c>
      <c r="X44" s="13">
        <v>0.13911625237850744</v>
      </c>
      <c r="Y44" s="14">
        <v>0.21615275686839933</v>
      </c>
      <c r="Z44" s="12">
        <v>0.21984999797995045</v>
      </c>
      <c r="AA44" s="12">
        <v>0.2000434934812819</v>
      </c>
      <c r="AB44" s="12">
        <v>0.18096898673983625</v>
      </c>
      <c r="AC44" s="15">
        <v>-0.36972411115511195</v>
      </c>
      <c r="AD44" s="16">
        <v>1.9074506741445645</v>
      </c>
      <c r="AE44" s="452"/>
      <c r="AG44" s="464"/>
      <c r="AH44" s="10" t="s">
        <v>10</v>
      </c>
      <c r="AI44" s="465">
        <v>84006</v>
      </c>
      <c r="AJ44" s="11">
        <v>78634</v>
      </c>
      <c r="AK44" s="11">
        <v>15552</v>
      </c>
      <c r="AL44" s="11">
        <v>10724</v>
      </c>
      <c r="AM44" s="12">
        <v>0.06831650431111225</v>
      </c>
      <c r="AN44" s="13">
        <v>0.4502051473330846</v>
      </c>
      <c r="AO44" s="14">
        <v>0.03501153005712723</v>
      </c>
      <c r="AP44" s="12">
        <v>0.041480126370006275</v>
      </c>
      <c r="AQ44" s="12">
        <v>0.045744405487446176</v>
      </c>
      <c r="AR44" s="12">
        <v>0.04084804253925206</v>
      </c>
      <c r="AS44" s="15">
        <v>-0.6468596312879042</v>
      </c>
      <c r="AT44" s="16">
        <v>0.4896362948194115</v>
      </c>
      <c r="AU44" s="452"/>
      <c r="AW44" s="464"/>
      <c r="AX44" s="10" t="s">
        <v>10</v>
      </c>
      <c r="AY44" s="465">
        <v>51133</v>
      </c>
      <c r="AZ44" s="11">
        <v>69061</v>
      </c>
      <c r="BA44" s="11">
        <v>9311</v>
      </c>
      <c r="BB44" s="11">
        <v>9236</v>
      </c>
      <c r="BC44" s="12">
        <v>-0.2595965885231897</v>
      </c>
      <c r="BD44" s="13">
        <v>0.008120398440883525</v>
      </c>
      <c r="BE44" s="14">
        <v>0.038352348371602174</v>
      </c>
      <c r="BF44" s="12">
        <v>0.04741757830550183</v>
      </c>
      <c r="BG44" s="12">
        <v>0.0454372438024595</v>
      </c>
      <c r="BH44" s="12">
        <v>0.04783831519627901</v>
      </c>
      <c r="BI44" s="15">
        <v>-0.9065229933899653</v>
      </c>
      <c r="BJ44" s="16">
        <v>-0.24010713938195163</v>
      </c>
      <c r="BK44" s="452"/>
      <c r="BM44" s="464"/>
      <c r="BN44" s="10" t="s">
        <v>10</v>
      </c>
      <c r="BO44" s="465">
        <v>49565</v>
      </c>
      <c r="BP44" s="11">
        <v>73353</v>
      </c>
      <c r="BQ44" s="11">
        <v>10257</v>
      </c>
      <c r="BR44" s="11">
        <v>10350</v>
      </c>
      <c r="BS44" s="12">
        <v>-0.3242948481998009</v>
      </c>
      <c r="BT44" s="13">
        <v>-0.008985507246376812</v>
      </c>
      <c r="BU44" s="14">
        <v>0.09156676808935542</v>
      </c>
      <c r="BV44" s="12">
        <v>0.08903500200881938</v>
      </c>
      <c r="BW44" s="12">
        <v>0.09477740200698564</v>
      </c>
      <c r="BX44" s="12">
        <v>0.08518798972805688</v>
      </c>
      <c r="BY44" s="15">
        <v>0.2531766080536041</v>
      </c>
      <c r="BZ44" s="16">
        <v>0.9589412278928761</v>
      </c>
      <c r="CA44" s="452"/>
      <c r="CC44" s="464"/>
      <c r="CD44" s="10" t="s">
        <v>10</v>
      </c>
      <c r="CE44" s="465">
        <v>29142</v>
      </c>
      <c r="CF44" s="11">
        <v>65795</v>
      </c>
      <c r="CG44" s="11">
        <v>5150</v>
      </c>
      <c r="CH44" s="11">
        <v>6246</v>
      </c>
      <c r="CI44" s="12">
        <v>-0.557078805380348</v>
      </c>
      <c r="CJ44" s="13">
        <v>-0.175472302273455</v>
      </c>
      <c r="CK44" s="14">
        <v>0.026930868012686397</v>
      </c>
      <c r="CL44" s="12">
        <v>0.04696626951693163</v>
      </c>
      <c r="CM44" s="12">
        <v>0.03277144620710281</v>
      </c>
      <c r="CN44" s="12">
        <v>0.040711771607352364</v>
      </c>
      <c r="CO44" s="15">
        <v>-2.003540150424523</v>
      </c>
      <c r="CP44" s="16">
        <v>-0.7940325400249554</v>
      </c>
      <c r="CQ44" s="452"/>
      <c r="CS44" s="464"/>
      <c r="CT44" s="10" t="s">
        <v>10</v>
      </c>
      <c r="CU44" s="465">
        <v>5883</v>
      </c>
      <c r="CV44" s="11">
        <v>12994</v>
      </c>
      <c r="CW44" s="11">
        <v>737</v>
      </c>
      <c r="CX44" s="11">
        <v>2071</v>
      </c>
      <c r="CY44" s="12">
        <v>-0.5472525781129752</v>
      </c>
      <c r="CZ44" s="13">
        <v>-0.644133268952197</v>
      </c>
      <c r="DA44" s="14">
        <v>0.07086927191249458</v>
      </c>
      <c r="DB44" s="12">
        <v>0.07447271893626776</v>
      </c>
      <c r="DC44" s="12">
        <v>0.05943548387096774</v>
      </c>
      <c r="DD44" s="12">
        <v>0.07022243320222434</v>
      </c>
      <c r="DE44" s="15">
        <v>-0.36034470237731875</v>
      </c>
      <c r="DF44" s="16">
        <v>-1.0786949331256594</v>
      </c>
      <c r="DG44" s="452"/>
      <c r="DI44" s="464"/>
      <c r="DJ44" s="10" t="s">
        <v>10</v>
      </c>
      <c r="DK44" s="465">
        <v>32106</v>
      </c>
      <c r="DL44" s="11">
        <v>29724</v>
      </c>
      <c r="DM44" s="11">
        <v>2504</v>
      </c>
      <c r="DN44" s="11">
        <v>3105</v>
      </c>
      <c r="DO44" s="12">
        <v>0.08013726281792488</v>
      </c>
      <c r="DP44" s="13">
        <v>-0.19355877616747186</v>
      </c>
      <c r="DQ44" s="14">
        <v>0.15560283619198093</v>
      </c>
      <c r="DR44" s="12">
        <v>0.15646269245953415</v>
      </c>
      <c r="DS44" s="12">
        <v>0.15050790406924325</v>
      </c>
      <c r="DT44" s="12">
        <v>0.12162162162162163</v>
      </c>
      <c r="DU44" s="15">
        <v>-0.08598562675532218</v>
      </c>
      <c r="DV44" s="16">
        <v>2.888628244762162</v>
      </c>
      <c r="DW44" s="452"/>
      <c r="DY44" s="28"/>
      <c r="DZ44" s="2"/>
      <c r="EL44" s="2"/>
      <c r="EM44" s="2"/>
      <c r="EN44" s="452"/>
      <c r="EO44" s="3"/>
      <c r="EP44" s="10" t="s">
        <v>10</v>
      </c>
      <c r="EQ44" s="11">
        <v>619977</v>
      </c>
      <c r="ER44" s="11">
        <v>734143</v>
      </c>
      <c r="ES44" s="11">
        <v>94668</v>
      </c>
      <c r="ET44" s="11">
        <v>89443</v>
      </c>
      <c r="EU44" s="12">
        <v>-0.15550921278279572</v>
      </c>
      <c r="EV44" s="13">
        <v>0.05841709244994009</v>
      </c>
      <c r="EW44" s="14">
        <v>0.07120455588243232</v>
      </c>
      <c r="EX44" s="12">
        <v>0.0770012653437615</v>
      </c>
      <c r="EY44" s="12">
        <v>0.0733559648795184</v>
      </c>
      <c r="EZ44" s="12">
        <v>0.0714956020169013</v>
      </c>
      <c r="FA44" s="15">
        <v>-0.579670946132918</v>
      </c>
      <c r="FB44" s="16">
        <v>0.18603628626170932</v>
      </c>
      <c r="FC44" s="17"/>
    </row>
    <row r="45" spans="1:159" ht="12.75">
      <c r="A45" s="3"/>
      <c r="B45" s="18" t="s">
        <v>11</v>
      </c>
      <c r="C45" s="19">
        <v>108958</v>
      </c>
      <c r="D45" s="19">
        <v>54725</v>
      </c>
      <c r="E45" s="19">
        <v>17727</v>
      </c>
      <c r="F45" s="19">
        <v>9030</v>
      </c>
      <c r="G45" s="20">
        <v>0.9910095934216536</v>
      </c>
      <c r="H45" s="21">
        <v>0.9631229235880399</v>
      </c>
      <c r="I45" s="22">
        <v>0.013291775440993485</v>
      </c>
      <c r="J45" s="20">
        <v>0.006150969807589572</v>
      </c>
      <c r="K45" s="20">
        <v>0.014539754873856739</v>
      </c>
      <c r="L45" s="20">
        <v>0.007773352122521114</v>
      </c>
      <c r="M45" s="23">
        <v>0.7140805633403914</v>
      </c>
      <c r="N45" s="24">
        <v>0.6766402751335625</v>
      </c>
      <c r="O45" s="17"/>
      <c r="Q45" s="464"/>
      <c r="R45" s="18" t="s">
        <v>11</v>
      </c>
      <c r="S45" s="19">
        <v>29670</v>
      </c>
      <c r="T45" s="19">
        <v>25109</v>
      </c>
      <c r="U45" s="19">
        <v>5934</v>
      </c>
      <c r="V45" s="19">
        <v>3754</v>
      </c>
      <c r="W45" s="20">
        <v>0.18164801465609948</v>
      </c>
      <c r="X45" s="21">
        <v>0.580713905167821</v>
      </c>
      <c r="Y45" s="22">
        <v>0.022479844285217477</v>
      </c>
      <c r="Z45" s="20">
        <v>0.01914016018611898</v>
      </c>
      <c r="AA45" s="20">
        <v>0.0314744290154561</v>
      </c>
      <c r="AB45" s="20">
        <v>0.02051881893809373</v>
      </c>
      <c r="AC45" s="23">
        <v>0.33396840990984955</v>
      </c>
      <c r="AD45" s="24">
        <v>1.095561007736237</v>
      </c>
      <c r="AE45" s="452"/>
      <c r="AG45" s="464"/>
      <c r="AH45" s="18" t="s">
        <v>11</v>
      </c>
      <c r="AI45" s="19">
        <v>54873</v>
      </c>
      <c r="AJ45" s="19">
        <v>13381</v>
      </c>
      <c r="AK45" s="19">
        <v>7366</v>
      </c>
      <c r="AL45" s="19">
        <v>2741</v>
      </c>
      <c r="AM45" s="20">
        <v>3.1008145878484417</v>
      </c>
      <c r="AN45" s="21">
        <v>1.6873403867201753</v>
      </c>
      <c r="AO45" s="22">
        <v>0.022869648463499544</v>
      </c>
      <c r="AP45" s="20">
        <v>0.007058595149134648</v>
      </c>
      <c r="AQ45" s="20">
        <v>0.02166623526366567</v>
      </c>
      <c r="AR45" s="20">
        <v>0.01044055246177638</v>
      </c>
      <c r="AS45" s="23">
        <v>1.5811053314364893</v>
      </c>
      <c r="AT45" s="24">
        <v>1.1225682801889292</v>
      </c>
      <c r="AU45" s="452"/>
      <c r="AW45" s="464"/>
      <c r="AX45" s="18" t="s">
        <v>11</v>
      </c>
      <c r="AY45" s="19">
        <v>10914</v>
      </c>
      <c r="AZ45" s="19">
        <v>4434</v>
      </c>
      <c r="BA45" s="19">
        <v>1927</v>
      </c>
      <c r="BB45" s="19">
        <v>715</v>
      </c>
      <c r="BC45" s="20">
        <v>1.4614343707713124</v>
      </c>
      <c r="BD45" s="21">
        <v>1.6951048951048953</v>
      </c>
      <c r="BE45" s="22">
        <v>0.008186054605199502</v>
      </c>
      <c r="BF45" s="20">
        <v>0.0030444033855083928</v>
      </c>
      <c r="BG45" s="20">
        <v>0.009403669724770643</v>
      </c>
      <c r="BH45" s="20">
        <v>0.0037033775839475417</v>
      </c>
      <c r="BI45" s="23">
        <v>0.5141651219691109</v>
      </c>
      <c r="BJ45" s="24">
        <v>0.5700292140823101</v>
      </c>
      <c r="BK45" s="452"/>
      <c r="BM45" s="464"/>
      <c r="BN45" s="18" t="s">
        <v>11</v>
      </c>
      <c r="BO45" s="19">
        <v>4289</v>
      </c>
      <c r="BP45" s="19">
        <v>3697</v>
      </c>
      <c r="BQ45" s="19">
        <v>824</v>
      </c>
      <c r="BR45" s="19">
        <v>667</v>
      </c>
      <c r="BS45" s="20">
        <v>0.16012983500135247</v>
      </c>
      <c r="BT45" s="21">
        <v>0.23538230884557731</v>
      </c>
      <c r="BU45" s="22">
        <v>0.007923532095939583</v>
      </c>
      <c r="BV45" s="20">
        <v>0.004487374782580198</v>
      </c>
      <c r="BW45" s="20">
        <v>0.007613978673467502</v>
      </c>
      <c r="BX45" s="20">
        <v>0.005489892671363667</v>
      </c>
      <c r="BY45" s="23">
        <v>0.3436157313359385</v>
      </c>
      <c r="BZ45" s="24">
        <v>0.21240860021038352</v>
      </c>
      <c r="CA45" s="452"/>
      <c r="CC45" s="464"/>
      <c r="CD45" s="18" t="s">
        <v>11</v>
      </c>
      <c r="CE45" s="19">
        <v>0</v>
      </c>
      <c r="CF45" s="19">
        <v>0</v>
      </c>
      <c r="CG45" s="19">
        <v>0</v>
      </c>
      <c r="CH45" s="19">
        <v>0</v>
      </c>
      <c r="CI45" s="20" t="s">
        <v>7</v>
      </c>
      <c r="CJ45" s="21" t="s">
        <v>7</v>
      </c>
      <c r="CK45" s="22">
        <v>0</v>
      </c>
      <c r="CL45" s="20">
        <v>0</v>
      </c>
      <c r="CM45" s="20">
        <v>0</v>
      </c>
      <c r="CN45" s="20">
        <v>0</v>
      </c>
      <c r="CO45" s="23">
        <v>0</v>
      </c>
      <c r="CP45" s="24">
        <v>0</v>
      </c>
      <c r="CQ45" s="452"/>
      <c r="CS45" s="464"/>
      <c r="CT45" s="18" t="s">
        <v>11</v>
      </c>
      <c r="CU45" s="19">
        <v>26080</v>
      </c>
      <c r="CV45" s="19">
        <v>48079</v>
      </c>
      <c r="CW45" s="19">
        <v>4538</v>
      </c>
      <c r="CX45" s="19">
        <v>7618</v>
      </c>
      <c r="CY45" s="20">
        <v>-0.45755943343247574</v>
      </c>
      <c r="CZ45" s="21">
        <v>-0.4043055920189026</v>
      </c>
      <c r="DA45" s="22">
        <v>0.3141714450922758</v>
      </c>
      <c r="DB45" s="20">
        <v>0.2755559376432829</v>
      </c>
      <c r="DC45" s="20">
        <v>0.36596774193548387</v>
      </c>
      <c r="DD45" s="20">
        <v>0.2583073375830734</v>
      </c>
      <c r="DE45" s="23">
        <v>3.861550744899289</v>
      </c>
      <c r="DF45" s="24">
        <v>10.766040435241047</v>
      </c>
      <c r="DG45" s="452"/>
      <c r="DI45" s="464"/>
      <c r="DJ45" s="18" t="s">
        <v>11</v>
      </c>
      <c r="DK45" s="19">
        <v>2257</v>
      </c>
      <c r="DL45" s="19">
        <v>2687</v>
      </c>
      <c r="DM45" s="19">
        <v>242</v>
      </c>
      <c r="DN45" s="19">
        <v>409</v>
      </c>
      <c r="DO45" s="20">
        <v>-0.16002977298101972</v>
      </c>
      <c r="DP45" s="21">
        <v>-0.4083129584352079</v>
      </c>
      <c r="DQ45" s="22">
        <v>0.010938628333809909</v>
      </c>
      <c r="DR45" s="20">
        <v>0.014143966311356757</v>
      </c>
      <c r="DS45" s="20">
        <v>0.014545891687203221</v>
      </c>
      <c r="DT45" s="20">
        <v>0.016020368194281237</v>
      </c>
      <c r="DU45" s="23">
        <v>-0.3205337977546848</v>
      </c>
      <c r="DV45" s="24">
        <v>-0.14744765070780155</v>
      </c>
      <c r="DW45" s="452"/>
      <c r="DY45" s="28"/>
      <c r="DZ45" s="2"/>
      <c r="EL45" s="2"/>
      <c r="EM45" s="2"/>
      <c r="EN45" s="452"/>
      <c r="EO45" s="3"/>
      <c r="EP45" s="18" t="s">
        <v>11</v>
      </c>
      <c r="EQ45" s="19">
        <v>116389</v>
      </c>
      <c r="ER45" s="19">
        <v>61284</v>
      </c>
      <c r="ES45" s="19">
        <v>19452</v>
      </c>
      <c r="ET45" s="19">
        <v>10109</v>
      </c>
      <c r="EU45" s="20">
        <v>0.8991743358788591</v>
      </c>
      <c r="EV45" s="21">
        <v>0.9242259372836086</v>
      </c>
      <c r="EW45" s="22">
        <v>0.013367313714219101</v>
      </c>
      <c r="EX45" s="20">
        <v>0.006427828836244547</v>
      </c>
      <c r="EY45" s="20">
        <v>0.015072888714627877</v>
      </c>
      <c r="EZ45" s="20">
        <v>0.008080554551936488</v>
      </c>
      <c r="FA45" s="23">
        <v>0.6939484877974554</v>
      </c>
      <c r="FB45" s="24">
        <v>0.6992334162691389</v>
      </c>
      <c r="FC45" s="17"/>
    </row>
    <row r="46" spans="1:159" ht="12.75">
      <c r="A46" s="3"/>
      <c r="B46" s="29" t="s">
        <v>12</v>
      </c>
      <c r="C46" s="30">
        <v>693139</v>
      </c>
      <c r="D46" s="30">
        <v>746950</v>
      </c>
      <c r="E46" s="30">
        <v>106807</v>
      </c>
      <c r="F46" s="30">
        <v>92455</v>
      </c>
      <c r="G46" s="31">
        <v>-0.07204096659749648</v>
      </c>
      <c r="H46" s="32">
        <v>0.155232275160889</v>
      </c>
      <c r="I46" s="33">
        <v>0.08455595676677971</v>
      </c>
      <c r="J46" s="31">
        <v>0.08395553947517644</v>
      </c>
      <c r="K46" s="31">
        <v>0.08760351998713921</v>
      </c>
      <c r="L46" s="31">
        <v>0.07958862353130561</v>
      </c>
      <c r="M46" s="34">
        <v>0.06004172916032752</v>
      </c>
      <c r="N46" s="35">
        <v>0.80148964558336</v>
      </c>
      <c r="O46" s="17"/>
      <c r="Q46" s="464"/>
      <c r="R46" s="29" t="s">
        <v>12</v>
      </c>
      <c r="S46" s="30">
        <v>314959</v>
      </c>
      <c r="T46" s="30">
        <v>313519</v>
      </c>
      <c r="U46" s="30">
        <v>43649</v>
      </c>
      <c r="V46" s="30">
        <v>36863</v>
      </c>
      <c r="W46" s="31">
        <v>0.004593023070372126</v>
      </c>
      <c r="X46" s="32">
        <v>0.18408702493014673</v>
      </c>
      <c r="Y46" s="33">
        <v>0.2386326011536168</v>
      </c>
      <c r="Z46" s="31">
        <v>0.23899015816606942</v>
      </c>
      <c r="AA46" s="31">
        <v>0.231517922496738</v>
      </c>
      <c r="AB46" s="31">
        <v>0.20148780567792998</v>
      </c>
      <c r="AC46" s="34">
        <v>-0.035755701245260285</v>
      </c>
      <c r="AD46" s="35">
        <v>3.0030116818808015</v>
      </c>
      <c r="AE46" s="452"/>
      <c r="AG46" s="464"/>
      <c r="AH46" s="29" t="s">
        <v>12</v>
      </c>
      <c r="AI46" s="30">
        <v>138879</v>
      </c>
      <c r="AJ46" s="30">
        <v>92015</v>
      </c>
      <c r="AK46" s="30">
        <v>22918</v>
      </c>
      <c r="AL46" s="30">
        <v>13465</v>
      </c>
      <c r="AM46" s="31">
        <v>0.5093082649568006</v>
      </c>
      <c r="AN46" s="32">
        <v>0.7020423319717788</v>
      </c>
      <c r="AO46" s="33">
        <v>0.057881178520626776</v>
      </c>
      <c r="AP46" s="31">
        <v>0.04853872151914092</v>
      </c>
      <c r="AQ46" s="31">
        <v>0.06741064075111185</v>
      </c>
      <c r="AR46" s="31">
        <v>0.05128859500102844</v>
      </c>
      <c r="AS46" s="34">
        <v>0.9342457001485859</v>
      </c>
      <c r="AT46" s="35">
        <v>1.6122045750083407</v>
      </c>
      <c r="AU46" s="452"/>
      <c r="AW46" s="464"/>
      <c r="AX46" s="29" t="s">
        <v>12</v>
      </c>
      <c r="AY46" s="30">
        <v>62047</v>
      </c>
      <c r="AZ46" s="30">
        <v>73495</v>
      </c>
      <c r="BA46" s="30">
        <v>11238</v>
      </c>
      <c r="BB46" s="30">
        <v>9951</v>
      </c>
      <c r="BC46" s="31">
        <v>-0.1557656983468263</v>
      </c>
      <c r="BD46" s="32">
        <v>0.12933373530298464</v>
      </c>
      <c r="BE46" s="33">
        <v>0.04653840297680168</v>
      </c>
      <c r="BF46" s="31">
        <v>0.050461981691010224</v>
      </c>
      <c r="BG46" s="31">
        <v>0.05484091352723014</v>
      </c>
      <c r="BH46" s="31">
        <v>0.05154169278022655</v>
      </c>
      <c r="BI46" s="34">
        <v>-0.3923578714208543</v>
      </c>
      <c r="BJ46" s="35">
        <v>0.32992207470035895</v>
      </c>
      <c r="BK46" s="452"/>
      <c r="BM46" s="464"/>
      <c r="BN46" s="29" t="s">
        <v>12</v>
      </c>
      <c r="BO46" s="30">
        <v>53854</v>
      </c>
      <c r="BP46" s="30">
        <v>77050</v>
      </c>
      <c r="BQ46" s="30">
        <v>11081</v>
      </c>
      <c r="BR46" s="30">
        <v>11017</v>
      </c>
      <c r="BS46" s="31">
        <v>-0.30105126541207006</v>
      </c>
      <c r="BT46" s="32">
        <v>0.005809203957520159</v>
      </c>
      <c r="BU46" s="33">
        <v>0.099490300185295</v>
      </c>
      <c r="BV46" s="31">
        <v>0.09352237679139959</v>
      </c>
      <c r="BW46" s="31">
        <v>0.10239138068045314</v>
      </c>
      <c r="BX46" s="31">
        <v>0.09067788239942055</v>
      </c>
      <c r="BY46" s="34">
        <v>0.5967923393895416</v>
      </c>
      <c r="BZ46" s="35">
        <v>1.1713498281032588</v>
      </c>
      <c r="CA46" s="452"/>
      <c r="CC46" s="464"/>
      <c r="CD46" s="29" t="s">
        <v>12</v>
      </c>
      <c r="CE46" s="30">
        <v>29142</v>
      </c>
      <c r="CF46" s="30">
        <v>65795</v>
      </c>
      <c r="CG46" s="30">
        <v>5150</v>
      </c>
      <c r="CH46" s="30">
        <v>6246</v>
      </c>
      <c r="CI46" s="31">
        <v>-0.557078805380348</v>
      </c>
      <c r="CJ46" s="32">
        <v>-0.175472302273455</v>
      </c>
      <c r="CK46" s="33">
        <v>0.026930868012686397</v>
      </c>
      <c r="CL46" s="31">
        <v>0.04696626951693163</v>
      </c>
      <c r="CM46" s="31">
        <v>0.03277144620710281</v>
      </c>
      <c r="CN46" s="31">
        <v>0.040711771607352364</v>
      </c>
      <c r="CO46" s="34">
        <v>-2.003540150424523</v>
      </c>
      <c r="CP46" s="35">
        <v>-0.7940325400249554</v>
      </c>
      <c r="CQ46" s="452"/>
      <c r="CS46" s="464"/>
      <c r="CT46" s="29" t="s">
        <v>12</v>
      </c>
      <c r="CU46" s="30">
        <v>31963</v>
      </c>
      <c r="CV46" s="30">
        <v>61073</v>
      </c>
      <c r="CW46" s="30">
        <v>5275</v>
      </c>
      <c r="CX46" s="30">
        <v>9689</v>
      </c>
      <c r="CY46" s="31">
        <v>-0.4766427062695463</v>
      </c>
      <c r="CZ46" s="32">
        <v>-0.45556817008979256</v>
      </c>
      <c r="DA46" s="33">
        <v>0.3850407170047704</v>
      </c>
      <c r="DB46" s="31">
        <v>0.3500286565795507</v>
      </c>
      <c r="DC46" s="31">
        <v>0.4254032258064516</v>
      </c>
      <c r="DD46" s="31">
        <v>0.3285297707852977</v>
      </c>
      <c r="DE46" s="34">
        <v>3.5012060425219707</v>
      </c>
      <c r="DF46" s="35">
        <v>9.687345502115392</v>
      </c>
      <c r="DG46" s="452"/>
      <c r="DI46" s="464"/>
      <c r="DJ46" s="29" t="s">
        <v>12</v>
      </c>
      <c r="DK46" s="30">
        <v>34363</v>
      </c>
      <c r="DL46" s="30">
        <v>32411</v>
      </c>
      <c r="DM46" s="30">
        <v>2746</v>
      </c>
      <c r="DN46" s="30">
        <v>3514</v>
      </c>
      <c r="DO46" s="31">
        <v>0.060226466323161976</v>
      </c>
      <c r="DP46" s="32">
        <v>-0.21855435401252132</v>
      </c>
      <c r="DQ46" s="33">
        <v>0.16654146452579083</v>
      </c>
      <c r="DR46" s="31">
        <v>0.1706066587708909</v>
      </c>
      <c r="DS46" s="31">
        <v>0.16505379575644646</v>
      </c>
      <c r="DT46" s="31">
        <v>0.13764198981590287</v>
      </c>
      <c r="DU46" s="34">
        <v>-0.40651942451000733</v>
      </c>
      <c r="DV46" s="35">
        <v>2.74118059405436</v>
      </c>
      <c r="DW46" s="452"/>
      <c r="DY46" s="28"/>
      <c r="DZ46" s="2"/>
      <c r="EL46" s="2"/>
      <c r="EM46" s="2"/>
      <c r="EN46" s="452"/>
      <c r="EO46" s="3"/>
      <c r="EP46" s="29" t="s">
        <v>12</v>
      </c>
      <c r="EQ46" s="30">
        <v>736366</v>
      </c>
      <c r="ER46" s="30">
        <v>795427</v>
      </c>
      <c r="ES46" s="30">
        <v>114120</v>
      </c>
      <c r="ET46" s="30">
        <v>99552</v>
      </c>
      <c r="EU46" s="31">
        <v>-0.0742506854808801</v>
      </c>
      <c r="EV46" s="32">
        <v>0.14633558341369324</v>
      </c>
      <c r="EW46" s="33">
        <v>0.08457186959665143</v>
      </c>
      <c r="EX46" s="31">
        <v>0.08342909418000606</v>
      </c>
      <c r="EY46" s="31">
        <v>0.08842885359414628</v>
      </c>
      <c r="EZ46" s="31">
        <v>0.07957615656883779</v>
      </c>
      <c r="FA46" s="34">
        <v>0.11427754166453696</v>
      </c>
      <c r="FB46" s="35">
        <v>0.8852697025308485</v>
      </c>
      <c r="FC46" s="17"/>
    </row>
    <row r="47" spans="1:159" ht="12.75">
      <c r="A47" s="3"/>
      <c r="B47" s="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5"/>
      <c r="Q47" s="453"/>
      <c r="R47" s="2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52"/>
      <c r="AG47" s="453"/>
      <c r="AH47" s="2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52"/>
      <c r="AW47" s="453"/>
      <c r="AX47" s="2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52"/>
      <c r="BM47" s="453"/>
      <c r="BN47" s="2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52"/>
      <c r="CC47" s="453"/>
      <c r="CD47" s="2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52"/>
      <c r="CS47" s="453"/>
      <c r="CT47" s="2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52"/>
      <c r="DI47" s="453"/>
      <c r="DJ47" s="2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52"/>
      <c r="DY47" s="28"/>
      <c r="DZ47" s="2"/>
      <c r="EL47" s="2"/>
      <c r="EM47" s="2"/>
      <c r="EN47" s="452"/>
      <c r="EO47" s="3"/>
      <c r="EP47" s="2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5"/>
    </row>
    <row r="48" spans="1:159" ht="12.75">
      <c r="A48" s="3"/>
      <c r="B48" s="466" t="s">
        <v>488</v>
      </c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5"/>
      <c r="Q48" s="453"/>
      <c r="R48" s="466" t="s">
        <v>488</v>
      </c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52"/>
      <c r="AG48" s="453"/>
      <c r="AH48" s="466" t="s">
        <v>488</v>
      </c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52"/>
      <c r="AW48" s="453"/>
      <c r="AX48" s="466" t="s">
        <v>488</v>
      </c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52"/>
      <c r="BM48" s="453"/>
      <c r="BN48" s="466" t="s">
        <v>488</v>
      </c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52"/>
      <c r="CC48" s="453"/>
      <c r="CD48" s="466" t="s">
        <v>488</v>
      </c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52"/>
      <c r="CS48" s="453"/>
      <c r="CT48" s="466" t="s">
        <v>488</v>
      </c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52"/>
      <c r="DI48" s="453"/>
      <c r="DJ48" s="466" t="s">
        <v>488</v>
      </c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52"/>
      <c r="DY48" s="28"/>
      <c r="EL48" s="2"/>
      <c r="EM48" s="2"/>
      <c r="EN48" s="452"/>
      <c r="EO48" s="3"/>
      <c r="EP48" s="466" t="s">
        <v>488</v>
      </c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5"/>
    </row>
    <row r="49" spans="1:159" ht="12.75">
      <c r="A49" s="3"/>
      <c r="B49" s="10" t="s">
        <v>489</v>
      </c>
      <c r="C49" s="11">
        <v>193221</v>
      </c>
      <c r="D49" s="11">
        <v>216580</v>
      </c>
      <c r="E49" s="11">
        <v>31785</v>
      </c>
      <c r="F49" s="11">
        <v>27343</v>
      </c>
      <c r="G49" s="12">
        <v>-0.10785391079508722</v>
      </c>
      <c r="H49" s="13">
        <v>0.16245474161577</v>
      </c>
      <c r="I49" s="14">
        <v>0.023571010320345476</v>
      </c>
      <c r="J49" s="12">
        <v>0.02434311632576975</v>
      </c>
      <c r="K49" s="12">
        <v>0.02607018156854157</v>
      </c>
      <c r="L49" s="12">
        <v>0.023537847960807844</v>
      </c>
      <c r="M49" s="15">
        <v>-0.07721060054242737</v>
      </c>
      <c r="N49" s="16">
        <v>0.25323336077337255</v>
      </c>
      <c r="O49" s="17"/>
      <c r="Q49" s="464"/>
      <c r="R49" s="10" t="s">
        <v>489</v>
      </c>
      <c r="S49" s="11">
        <v>84418</v>
      </c>
      <c r="T49" s="11">
        <v>78249</v>
      </c>
      <c r="U49" s="11">
        <v>13197</v>
      </c>
      <c r="V49" s="11">
        <v>9589</v>
      </c>
      <c r="W49" s="12">
        <v>0.07883806821812422</v>
      </c>
      <c r="X49" s="13">
        <v>0.37626446970487026</v>
      </c>
      <c r="Y49" s="14">
        <v>0.06396034697908624</v>
      </c>
      <c r="Z49" s="12">
        <v>0.059647871058330644</v>
      </c>
      <c r="AA49" s="12">
        <v>0.0699979844484284</v>
      </c>
      <c r="AB49" s="12">
        <v>0.052412081725461045</v>
      </c>
      <c r="AC49" s="15">
        <v>0.43124759207555996</v>
      </c>
      <c r="AD49" s="16">
        <v>1.758590272296736</v>
      </c>
      <c r="AE49" s="452"/>
      <c r="AG49" s="464"/>
      <c r="AH49" s="10" t="s">
        <v>489</v>
      </c>
      <c r="AI49" s="11">
        <v>23689</v>
      </c>
      <c r="AJ49" s="11">
        <v>20227</v>
      </c>
      <c r="AK49" s="11">
        <v>3801</v>
      </c>
      <c r="AL49" s="11">
        <v>2789</v>
      </c>
      <c r="AM49" s="12">
        <v>0.17115736391951342</v>
      </c>
      <c r="AN49" s="13">
        <v>0.3628540695589817</v>
      </c>
      <c r="AO49" s="14">
        <v>0.00987296306839139</v>
      </c>
      <c r="AP49" s="12">
        <v>0.010669920340897282</v>
      </c>
      <c r="AQ49" s="12">
        <v>0.011180200955361555</v>
      </c>
      <c r="AR49" s="12">
        <v>0.010623385923347071</v>
      </c>
      <c r="AS49" s="15">
        <v>-0.07969572725058921</v>
      </c>
      <c r="AT49" s="16">
        <v>0.05568150320144835</v>
      </c>
      <c r="AU49" s="452"/>
      <c r="AW49" s="464"/>
      <c r="AX49" s="10" t="s">
        <v>490</v>
      </c>
      <c r="AY49" s="11">
        <v>16220</v>
      </c>
      <c r="AZ49" s="11">
        <v>25440</v>
      </c>
      <c r="BA49" s="11">
        <v>3161</v>
      </c>
      <c r="BB49" s="11">
        <v>3052</v>
      </c>
      <c r="BC49" s="12">
        <v>-0.36242138364779874</v>
      </c>
      <c r="BD49" s="13">
        <v>0.03571428571428581</v>
      </c>
      <c r="BE49" s="14">
        <v>0.012165824234591893</v>
      </c>
      <c r="BF49" s="12">
        <v>0.017467212929033266</v>
      </c>
      <c r="BG49" s="12">
        <v>0.015425531914893617</v>
      </c>
      <c r="BH49" s="12">
        <v>0.01580798375693412</v>
      </c>
      <c r="BI49" s="15">
        <v>-0.5301388694441374</v>
      </c>
      <c r="BJ49" s="16">
        <v>-0.038245184204050396</v>
      </c>
      <c r="BK49" s="452"/>
      <c r="BM49" s="464"/>
      <c r="BN49" s="10" t="s">
        <v>489</v>
      </c>
      <c r="BO49" s="11">
        <v>29267</v>
      </c>
      <c r="BP49" s="11">
        <v>38409</v>
      </c>
      <c r="BQ49" s="11">
        <v>6474</v>
      </c>
      <c r="BR49" s="11">
        <v>5678</v>
      </c>
      <c r="BS49" s="12">
        <v>-0.2380171314014944</v>
      </c>
      <c r="BT49" s="13">
        <v>0.14019020781965486</v>
      </c>
      <c r="BU49" s="14">
        <v>0.054068084367419854</v>
      </c>
      <c r="BV49" s="12">
        <v>0.04662038897054986</v>
      </c>
      <c r="BW49" s="12">
        <v>0.05982147807285025</v>
      </c>
      <c r="BX49" s="12">
        <v>0.04673404885757556</v>
      </c>
      <c r="BY49" s="15">
        <v>0.7447695396869992</v>
      </c>
      <c r="BZ49" s="16">
        <v>1.308742921527469</v>
      </c>
      <c r="CA49" s="452"/>
      <c r="CC49" s="464"/>
      <c r="CD49" s="10" t="s">
        <v>490</v>
      </c>
      <c r="CE49" s="11">
        <v>11691</v>
      </c>
      <c r="CF49" s="11">
        <v>24857</v>
      </c>
      <c r="CG49" s="11">
        <v>2837</v>
      </c>
      <c r="CH49" s="11">
        <v>1728</v>
      </c>
      <c r="CI49" s="12">
        <v>-0.529669710745464</v>
      </c>
      <c r="CJ49" s="13">
        <v>0.6417824074074074</v>
      </c>
      <c r="CK49" s="14">
        <v>0.010803952300333425</v>
      </c>
      <c r="CL49" s="12">
        <v>0.017743606070102128</v>
      </c>
      <c r="CM49" s="12">
        <v>0.01805293065816518</v>
      </c>
      <c r="CN49" s="12">
        <v>0.011263199061400078</v>
      </c>
      <c r="CO49" s="15">
        <v>-0.6939653769768702</v>
      </c>
      <c r="CP49" s="16">
        <v>0.6789731596765103</v>
      </c>
      <c r="CQ49" s="452"/>
      <c r="CS49" s="464"/>
      <c r="CT49" s="10" t="s">
        <v>490</v>
      </c>
      <c r="CU49" s="11">
        <v>3440</v>
      </c>
      <c r="CV49" s="11">
        <v>7510</v>
      </c>
      <c r="CW49" s="11">
        <v>484</v>
      </c>
      <c r="CX49" s="11">
        <v>1360</v>
      </c>
      <c r="CY49" s="12">
        <v>-0.5419440745672437</v>
      </c>
      <c r="CZ49" s="13">
        <v>-0.6441176470588235</v>
      </c>
      <c r="DA49" s="14">
        <v>0.04143979183732473</v>
      </c>
      <c r="DB49" s="12">
        <v>0.04304218248509858</v>
      </c>
      <c r="DC49" s="12">
        <v>0.03903225806451613</v>
      </c>
      <c r="DD49" s="12">
        <v>0.04611420046114201</v>
      </c>
      <c r="DE49" s="15">
        <v>-0.16023906477738506</v>
      </c>
      <c r="DF49" s="16">
        <v>-0.7081942396625879</v>
      </c>
      <c r="DG49" s="452"/>
      <c r="DI49" s="464"/>
      <c r="DJ49" s="10" t="s">
        <v>490</v>
      </c>
      <c r="DK49" s="11">
        <v>16929</v>
      </c>
      <c r="DL49" s="11">
        <v>16191</v>
      </c>
      <c r="DM49" s="11">
        <v>1107</v>
      </c>
      <c r="DN49" s="11">
        <v>1451</v>
      </c>
      <c r="DO49" s="12">
        <v>0.04558087826570323</v>
      </c>
      <c r="DP49" s="13">
        <v>-0.23707787732598207</v>
      </c>
      <c r="DQ49" s="14">
        <v>0.0820469823053026</v>
      </c>
      <c r="DR49" s="12">
        <v>0.08522700355309909</v>
      </c>
      <c r="DS49" s="12">
        <v>0.06653843842038829</v>
      </c>
      <c r="DT49" s="12">
        <v>0.05683509596553075</v>
      </c>
      <c r="DU49" s="15">
        <v>-0.3180021247796497</v>
      </c>
      <c r="DV49" s="16">
        <v>0.9703342454857538</v>
      </c>
      <c r="DW49" s="452"/>
      <c r="DY49" s="28"/>
      <c r="EL49" s="2"/>
      <c r="EM49" s="2"/>
      <c r="EN49" s="452"/>
      <c r="EO49" s="3"/>
      <c r="EP49" s="10" t="s">
        <v>489</v>
      </c>
      <c r="EQ49" s="11">
        <v>206834</v>
      </c>
      <c r="ER49" s="11">
        <v>228687</v>
      </c>
      <c r="ES49" s="11">
        <v>33834</v>
      </c>
      <c r="ET49" s="11">
        <v>28967</v>
      </c>
      <c r="EU49" s="12">
        <v>-0.09555855820400805</v>
      </c>
      <c r="EV49" s="13">
        <v>0.16801877999102421</v>
      </c>
      <c r="EW49" s="14">
        <v>0.02375495076653974</v>
      </c>
      <c r="EX49" s="12">
        <v>0.023986046816041003</v>
      </c>
      <c r="EY49" s="12">
        <v>0.02621715591048322</v>
      </c>
      <c r="EZ49" s="12">
        <v>0.023154557691754302</v>
      </c>
      <c r="FA49" s="15">
        <v>-0.023109604950126428</v>
      </c>
      <c r="FB49" s="16">
        <v>0.3062598218728917</v>
      </c>
      <c r="FC49" s="17"/>
    </row>
    <row r="50" spans="1:159" ht="12.75">
      <c r="A50" s="3"/>
      <c r="B50" s="18" t="s">
        <v>490</v>
      </c>
      <c r="C50" s="19">
        <v>161261</v>
      </c>
      <c r="D50" s="19">
        <v>215388</v>
      </c>
      <c r="E50" s="19">
        <v>23473</v>
      </c>
      <c r="F50" s="19">
        <v>24123</v>
      </c>
      <c r="G50" s="20">
        <v>-0.25129997957174954</v>
      </c>
      <c r="H50" s="21">
        <v>-0.02694523898354273</v>
      </c>
      <c r="I50" s="22">
        <v>0.019672213140751946</v>
      </c>
      <c r="J50" s="20">
        <v>0.024209138143757015</v>
      </c>
      <c r="K50" s="20">
        <v>0.01925264659299595</v>
      </c>
      <c r="L50" s="20">
        <v>0.020765954955877835</v>
      </c>
      <c r="M50" s="23">
        <v>-0.4536925003005069</v>
      </c>
      <c r="N50" s="24">
        <v>-0.15133083628818855</v>
      </c>
      <c r="O50" s="17"/>
      <c r="Q50" s="464"/>
      <c r="R50" s="18" t="s">
        <v>490</v>
      </c>
      <c r="S50" s="19">
        <v>80380</v>
      </c>
      <c r="T50" s="19">
        <v>98558</v>
      </c>
      <c r="U50" s="19">
        <v>9396</v>
      </c>
      <c r="V50" s="19">
        <v>10866</v>
      </c>
      <c r="W50" s="20">
        <v>-0.18443961931045683</v>
      </c>
      <c r="X50" s="21">
        <v>-0.135284373274434</v>
      </c>
      <c r="Y50" s="22">
        <v>0.06090090608849952</v>
      </c>
      <c r="Z50" s="20">
        <v>0.0751290735442875</v>
      </c>
      <c r="AA50" s="20">
        <v>0.049837164649347065</v>
      </c>
      <c r="AB50" s="20">
        <v>0.05939197831148813</v>
      </c>
      <c r="AC50" s="23">
        <v>-1.4228167455787977</v>
      </c>
      <c r="AD50" s="24">
        <v>-0.9554813662141066</v>
      </c>
      <c r="AE50" s="452"/>
      <c r="AG50" s="464"/>
      <c r="AH50" s="18" t="s">
        <v>492</v>
      </c>
      <c r="AI50" s="19">
        <v>21570</v>
      </c>
      <c r="AJ50" s="19">
        <v>14007</v>
      </c>
      <c r="AK50" s="19">
        <v>5492</v>
      </c>
      <c r="AL50" s="19">
        <v>1825</v>
      </c>
      <c r="AM50" s="20">
        <v>0.539944313557507</v>
      </c>
      <c r="AN50" s="21">
        <v>2.0093150684931507</v>
      </c>
      <c r="AO50" s="22">
        <v>0.008989818624053453</v>
      </c>
      <c r="AP50" s="20">
        <v>0.007388815653084898</v>
      </c>
      <c r="AQ50" s="20">
        <v>0.01615408146457397</v>
      </c>
      <c r="AR50" s="20">
        <v>0.006951480570135678</v>
      </c>
      <c r="AS50" s="23">
        <v>0.16010029709685553</v>
      </c>
      <c r="AT50" s="24">
        <v>0.9202600894438293</v>
      </c>
      <c r="AU50" s="452"/>
      <c r="AW50" s="464"/>
      <c r="AX50" s="18" t="s">
        <v>489</v>
      </c>
      <c r="AY50" s="19">
        <v>13886</v>
      </c>
      <c r="AZ50" s="19">
        <v>15654</v>
      </c>
      <c r="BA50" s="19">
        <v>1933</v>
      </c>
      <c r="BB50" s="19">
        <v>2423</v>
      </c>
      <c r="BC50" s="20">
        <v>-0.11294237894467862</v>
      </c>
      <c r="BD50" s="21">
        <v>-0.20222864217911685</v>
      </c>
      <c r="BE50" s="22">
        <v>0.010415205630181446</v>
      </c>
      <c r="BF50" s="20">
        <v>0.010748103427322594</v>
      </c>
      <c r="BG50" s="20">
        <v>0.009432949443685341</v>
      </c>
      <c r="BH50" s="20">
        <v>0.012550047392873976</v>
      </c>
      <c r="BI50" s="23">
        <v>-0.03328977971411486</v>
      </c>
      <c r="BJ50" s="24">
        <v>-0.31170979491886347</v>
      </c>
      <c r="BK50" s="452"/>
      <c r="BM50" s="464"/>
      <c r="BN50" s="18" t="s">
        <v>490</v>
      </c>
      <c r="BO50" s="19">
        <v>12283</v>
      </c>
      <c r="BP50" s="19">
        <v>19314</v>
      </c>
      <c r="BQ50" s="19">
        <v>2453</v>
      </c>
      <c r="BR50" s="19">
        <v>2690</v>
      </c>
      <c r="BS50" s="20">
        <v>-0.36403645024334674</v>
      </c>
      <c r="BT50" s="21">
        <v>-0.08810408921933088</v>
      </c>
      <c r="BU50" s="22">
        <v>0.02269171012693539</v>
      </c>
      <c r="BV50" s="20">
        <v>0.023443104287463875</v>
      </c>
      <c r="BW50" s="20">
        <v>0.022666370978174494</v>
      </c>
      <c r="BX50" s="20">
        <v>0.02214064660564957</v>
      </c>
      <c r="BY50" s="23">
        <v>-0.07513941605284853</v>
      </c>
      <c r="BZ50" s="24">
        <v>0.05257243725249258</v>
      </c>
      <c r="CA50" s="452"/>
      <c r="CC50" s="464"/>
      <c r="CD50" s="18" t="s">
        <v>489</v>
      </c>
      <c r="CE50" s="19">
        <v>9886</v>
      </c>
      <c r="CF50" s="19">
        <v>25754</v>
      </c>
      <c r="CG50" s="19">
        <v>1651</v>
      </c>
      <c r="CH50" s="19">
        <v>2319</v>
      </c>
      <c r="CI50" s="20">
        <v>-0.6161372990603402</v>
      </c>
      <c r="CJ50" s="21">
        <v>-0.2880551962052609</v>
      </c>
      <c r="CK50" s="22">
        <v>0.009135905606115494</v>
      </c>
      <c r="CL50" s="20">
        <v>0.01838390918974173</v>
      </c>
      <c r="CM50" s="20">
        <v>0.01050595294911199</v>
      </c>
      <c r="CN50" s="20">
        <v>0.015115369573719202</v>
      </c>
      <c r="CO50" s="23">
        <v>-0.9248003583626235</v>
      </c>
      <c r="CP50" s="24">
        <v>-0.4609416624607213</v>
      </c>
      <c r="CQ50" s="452"/>
      <c r="CS50" s="464"/>
      <c r="CT50" s="18" t="s">
        <v>489</v>
      </c>
      <c r="CU50" s="19">
        <v>1560</v>
      </c>
      <c r="CV50" s="19">
        <v>4551</v>
      </c>
      <c r="CW50" s="19">
        <v>199</v>
      </c>
      <c r="CX50" s="19">
        <v>591</v>
      </c>
      <c r="CY50" s="20">
        <v>-0.6572181938035597</v>
      </c>
      <c r="CZ50" s="21">
        <v>-0.6632825719120136</v>
      </c>
      <c r="DA50" s="22">
        <v>0.018792463740182144</v>
      </c>
      <c r="DB50" s="20">
        <v>0.026083218707015132</v>
      </c>
      <c r="DC50" s="20">
        <v>0.016048387096774194</v>
      </c>
      <c r="DD50" s="20">
        <v>0.020039332700393327</v>
      </c>
      <c r="DE50" s="23">
        <v>-0.7290754966832989</v>
      </c>
      <c r="DF50" s="24">
        <v>-0.3990945603619133</v>
      </c>
      <c r="DG50" s="452"/>
      <c r="DI50" s="464"/>
      <c r="DJ50" s="18" t="s">
        <v>489</v>
      </c>
      <c r="DK50" s="19">
        <v>14148</v>
      </c>
      <c r="DL50" s="19">
        <v>11982</v>
      </c>
      <c r="DM50" s="19">
        <v>1360</v>
      </c>
      <c r="DN50" s="19">
        <v>1424</v>
      </c>
      <c r="DO50" s="20">
        <v>0.1807711567351027</v>
      </c>
      <c r="DP50" s="21">
        <v>-0.0449438202247191</v>
      </c>
      <c r="DQ50" s="22">
        <v>0.06856876990108222</v>
      </c>
      <c r="DR50" s="20">
        <v>0.06307145677062771</v>
      </c>
      <c r="DS50" s="20">
        <v>0.08174550700246438</v>
      </c>
      <c r="DT50" s="20">
        <v>0.055777516647081866</v>
      </c>
      <c r="DU50" s="23">
        <v>0.5497313130454512</v>
      </c>
      <c r="DV50" s="24">
        <v>2.5967990355382518</v>
      </c>
      <c r="DW50" s="452"/>
      <c r="DY50" s="37"/>
      <c r="EL50" s="2"/>
      <c r="EM50" s="2"/>
      <c r="EN50" s="452"/>
      <c r="EO50" s="3"/>
      <c r="EP50" s="18" t="s">
        <v>490</v>
      </c>
      <c r="EQ50" s="19">
        <v>177037</v>
      </c>
      <c r="ER50" s="19">
        <v>234166</v>
      </c>
      <c r="ES50" s="19">
        <v>26072</v>
      </c>
      <c r="ET50" s="19">
        <v>26885</v>
      </c>
      <c r="EU50" s="20">
        <v>-0.24396795435716545</v>
      </c>
      <c r="EV50" s="21">
        <v>-0.03023991073089083</v>
      </c>
      <c r="EW50" s="22">
        <v>0.02033275582764872</v>
      </c>
      <c r="EX50" s="20">
        <v>0.024560716781999226</v>
      </c>
      <c r="EY50" s="20">
        <v>0.020202568094169135</v>
      </c>
      <c r="EZ50" s="20">
        <v>0.02149032635560515</v>
      </c>
      <c r="FA50" s="23">
        <v>-0.4227960954350504</v>
      </c>
      <c r="FB50" s="24">
        <v>-0.1287758261436015</v>
      </c>
      <c r="FC50" s="17"/>
    </row>
    <row r="51" spans="1:159" ht="12.75">
      <c r="A51" s="3"/>
      <c r="B51" s="18" t="s">
        <v>492</v>
      </c>
      <c r="C51" s="19">
        <v>98628</v>
      </c>
      <c r="D51" s="19">
        <v>79904</v>
      </c>
      <c r="E51" s="19">
        <v>15922</v>
      </c>
      <c r="F51" s="19">
        <v>8931</v>
      </c>
      <c r="G51" s="20">
        <v>0.2343311974369242</v>
      </c>
      <c r="H51" s="21">
        <v>0.7827790840891278</v>
      </c>
      <c r="I51" s="22">
        <v>0.01203161978188206</v>
      </c>
      <c r="J51" s="20">
        <v>0.008981034107001136</v>
      </c>
      <c r="K51" s="20">
        <v>0.013059286799884186</v>
      </c>
      <c r="L51" s="20">
        <v>0.007688129325164571</v>
      </c>
      <c r="M51" s="23">
        <v>0.30505856748809235</v>
      </c>
      <c r="N51" s="24">
        <v>0.5371157474719616</v>
      </c>
      <c r="O51" s="17"/>
      <c r="Q51" s="464"/>
      <c r="R51" s="18" t="s">
        <v>492</v>
      </c>
      <c r="S51" s="19">
        <v>60836</v>
      </c>
      <c r="T51" s="19">
        <v>37850</v>
      </c>
      <c r="U51" s="19">
        <v>6565</v>
      </c>
      <c r="V51" s="19">
        <v>4251</v>
      </c>
      <c r="W51" s="20">
        <v>0.6072919418758256</v>
      </c>
      <c r="X51" s="21">
        <v>0.5443425076452599</v>
      </c>
      <c r="Y51" s="22">
        <v>0.046093151565065396</v>
      </c>
      <c r="Z51" s="20">
        <v>0.028852406031486855</v>
      </c>
      <c r="AA51" s="20">
        <v>0.03482130544092843</v>
      </c>
      <c r="AB51" s="20">
        <v>0.023235348776195108</v>
      </c>
      <c r="AC51" s="23">
        <v>1.724074553357854</v>
      </c>
      <c r="AD51" s="24">
        <v>1.1585956664733321</v>
      </c>
      <c r="AE51" s="452"/>
      <c r="AG51" s="464"/>
      <c r="AH51" s="18" t="s">
        <v>490</v>
      </c>
      <c r="AI51" s="19">
        <v>19659</v>
      </c>
      <c r="AJ51" s="19">
        <v>16555</v>
      </c>
      <c r="AK51" s="19">
        <v>3095</v>
      </c>
      <c r="AL51" s="19">
        <v>2098</v>
      </c>
      <c r="AM51" s="20">
        <v>0.18749622470552696</v>
      </c>
      <c r="AN51" s="21">
        <v>0.4752144899904671</v>
      </c>
      <c r="AO51" s="22">
        <v>0.008193363204926604</v>
      </c>
      <c r="AP51" s="20">
        <v>0.008732908055745019</v>
      </c>
      <c r="AQ51" s="20">
        <v>0.009103583782384638</v>
      </c>
      <c r="AR51" s="20">
        <v>0.007991345882818987</v>
      </c>
      <c r="AS51" s="23">
        <v>-0.053954485081841516</v>
      </c>
      <c r="AT51" s="24">
        <v>0.11122378995656515</v>
      </c>
      <c r="AU51" s="452"/>
      <c r="AW51" s="464"/>
      <c r="AX51" s="18" t="s">
        <v>494</v>
      </c>
      <c r="AY51" s="19">
        <v>7496</v>
      </c>
      <c r="AZ51" s="19">
        <v>8744</v>
      </c>
      <c r="BA51" s="19">
        <v>1096</v>
      </c>
      <c r="BB51" s="19">
        <v>1203</v>
      </c>
      <c r="BC51" s="20">
        <v>-0.14272644098810616</v>
      </c>
      <c r="BD51" s="21">
        <v>-0.08894430590191194</v>
      </c>
      <c r="BE51" s="22">
        <v>0.005622380916307079</v>
      </c>
      <c r="BF51" s="20">
        <v>0.006003667840073384</v>
      </c>
      <c r="BG51" s="20">
        <v>0.005348428655084911</v>
      </c>
      <c r="BH51" s="20">
        <v>0.006230997529355095</v>
      </c>
      <c r="BI51" s="23">
        <v>-0.038128692376630455</v>
      </c>
      <c r="BJ51" s="24">
        <v>-0.08825688742701834</v>
      </c>
      <c r="BK51" s="452"/>
      <c r="BM51" s="464"/>
      <c r="BN51" s="18" t="s">
        <v>499</v>
      </c>
      <c r="BO51" s="19">
        <v>3481</v>
      </c>
      <c r="BP51" s="19">
        <v>8956</v>
      </c>
      <c r="BQ51" s="19">
        <v>626</v>
      </c>
      <c r="BR51" s="19">
        <v>950</v>
      </c>
      <c r="BS51" s="20">
        <v>-0.6113220187583743</v>
      </c>
      <c r="BT51" s="21">
        <v>-0.3410526315789474</v>
      </c>
      <c r="BU51" s="22">
        <v>0.006430826585676308</v>
      </c>
      <c r="BV51" s="20">
        <v>0.010870686652093117</v>
      </c>
      <c r="BW51" s="20">
        <v>0.005784406128144</v>
      </c>
      <c r="BX51" s="20">
        <v>0.007819187462961744</v>
      </c>
      <c r="BY51" s="23">
        <v>-0.4439860066416808</v>
      </c>
      <c r="BZ51" s="24">
        <v>-0.20347813348177432</v>
      </c>
      <c r="CA51" s="452"/>
      <c r="CC51" s="464"/>
      <c r="CD51" s="18" t="s">
        <v>497</v>
      </c>
      <c r="CE51" s="19">
        <v>2019</v>
      </c>
      <c r="CF51" s="19">
        <v>358</v>
      </c>
      <c r="CG51" s="19">
        <v>4</v>
      </c>
      <c r="CH51" s="19">
        <v>358</v>
      </c>
      <c r="CI51" s="20">
        <v>4.639664804469274</v>
      </c>
      <c r="CJ51" s="21">
        <v>-0.9888268156424581</v>
      </c>
      <c r="CK51" s="22">
        <v>0.001865809570983935</v>
      </c>
      <c r="CL51" s="20">
        <v>0.00025555018598771216</v>
      </c>
      <c r="CM51" s="20">
        <v>2.545355045211869E-05</v>
      </c>
      <c r="CN51" s="20">
        <v>0.002333463694433581</v>
      </c>
      <c r="CO51" s="23">
        <v>0.16102593849962227</v>
      </c>
      <c r="CP51" s="24">
        <v>-0.23080101439814624</v>
      </c>
      <c r="CQ51" s="452"/>
      <c r="CS51" s="464"/>
      <c r="CT51" s="18" t="s">
        <v>497</v>
      </c>
      <c r="CU51" s="19">
        <v>484</v>
      </c>
      <c r="CV51" s="19">
        <v>0</v>
      </c>
      <c r="CW51" s="19">
        <v>7</v>
      </c>
      <c r="CX51" s="19">
        <v>0</v>
      </c>
      <c r="CY51" s="20" t="s">
        <v>7</v>
      </c>
      <c r="CZ51" s="21" t="s">
        <v>7</v>
      </c>
      <c r="DA51" s="22">
        <v>0.005830482339902665</v>
      </c>
      <c r="DB51" s="20">
        <v>0</v>
      </c>
      <c r="DC51" s="20">
        <v>0.0005645161290322581</v>
      </c>
      <c r="DD51" s="20">
        <v>0</v>
      </c>
      <c r="DE51" s="23">
        <v>0.5830482339902665</v>
      </c>
      <c r="DF51" s="24">
        <v>0.05645161290322581</v>
      </c>
      <c r="DG51" s="452"/>
      <c r="DI51" s="464"/>
      <c r="DJ51" s="18" t="s">
        <v>499</v>
      </c>
      <c r="DK51" s="19">
        <v>719</v>
      </c>
      <c r="DL51" s="19">
        <v>1404</v>
      </c>
      <c r="DM51" s="19">
        <v>28</v>
      </c>
      <c r="DN51" s="19">
        <v>210</v>
      </c>
      <c r="DO51" s="19">
        <v>-0.4878917378917379</v>
      </c>
      <c r="DP51" s="21">
        <v>-0.8666666666666667</v>
      </c>
      <c r="DQ51" s="22">
        <v>0.0034846582950860986</v>
      </c>
      <c r="DR51" s="20">
        <v>0.007390446111330438</v>
      </c>
      <c r="DS51" s="20">
        <v>0.0016829957324036786</v>
      </c>
      <c r="DT51" s="20">
        <v>0.008225616921269096</v>
      </c>
      <c r="DU51" s="23">
        <v>-0.39057878162443393</v>
      </c>
      <c r="DV51" s="24">
        <v>-0.6542621188865416</v>
      </c>
      <c r="DW51" s="452"/>
      <c r="DY51" s="476"/>
      <c r="EL51" s="2"/>
      <c r="EM51" s="2"/>
      <c r="EN51" s="452"/>
      <c r="EO51" s="3"/>
      <c r="EP51" s="18" t="s">
        <v>492</v>
      </c>
      <c r="EQ51" s="19">
        <v>99675</v>
      </c>
      <c r="ER51" s="19">
        <v>81866</v>
      </c>
      <c r="ES51" s="19">
        <v>16122</v>
      </c>
      <c r="ET51" s="19">
        <v>9277</v>
      </c>
      <c r="EU51" s="20">
        <v>0.21753841643661587</v>
      </c>
      <c r="EV51" s="21">
        <v>0.7378462865150373</v>
      </c>
      <c r="EW51" s="22">
        <v>0.011447705491625403</v>
      </c>
      <c r="EX51" s="20">
        <v>0.008586590880294957</v>
      </c>
      <c r="EY51" s="20">
        <v>0.012492551504073137</v>
      </c>
      <c r="EZ51" s="20">
        <v>0.00741550149157333</v>
      </c>
      <c r="FA51" s="23">
        <v>0.2861114611330446</v>
      </c>
      <c r="FB51" s="24">
        <v>0.5077050012499806</v>
      </c>
      <c r="FC51" s="17"/>
    </row>
    <row r="52" spans="1:159" ht="12.75">
      <c r="A52" s="3"/>
      <c r="B52" s="18" t="s">
        <v>494</v>
      </c>
      <c r="C52" s="19">
        <v>42200</v>
      </c>
      <c r="D52" s="19">
        <v>49073</v>
      </c>
      <c r="E52" s="19">
        <v>5411</v>
      </c>
      <c r="F52" s="19">
        <v>6584</v>
      </c>
      <c r="G52" s="20">
        <v>-0.14005665029649705</v>
      </c>
      <c r="H52" s="21">
        <v>-0.17815917375455648</v>
      </c>
      <c r="I52" s="22">
        <v>0.005147973747773684</v>
      </c>
      <c r="J52" s="20">
        <v>0.005515697421066113</v>
      </c>
      <c r="K52" s="20">
        <v>0.00443812340624126</v>
      </c>
      <c r="L52" s="20">
        <v>0.005667746442378629</v>
      </c>
      <c r="M52" s="23">
        <v>-0.03677236732924291</v>
      </c>
      <c r="N52" s="24">
        <v>-0.12296230361373692</v>
      </c>
      <c r="O52" s="17"/>
      <c r="Q52" s="464"/>
      <c r="R52" s="18" t="s">
        <v>494</v>
      </c>
      <c r="S52" s="19">
        <v>22015</v>
      </c>
      <c r="T52" s="19">
        <v>21546</v>
      </c>
      <c r="U52" s="19">
        <v>2624</v>
      </c>
      <c r="V52" s="19">
        <v>2549</v>
      </c>
      <c r="W52" s="20">
        <v>0.02176738141650425</v>
      </c>
      <c r="X52" s="21">
        <v>0.029423303256178812</v>
      </c>
      <c r="Y52" s="22">
        <v>0.01667993838689123</v>
      </c>
      <c r="Z52" s="20">
        <v>0.016424146376602795</v>
      </c>
      <c r="AA52" s="20">
        <v>0.013917914010205056</v>
      </c>
      <c r="AB52" s="20">
        <v>0.013932463898029013</v>
      </c>
      <c r="AC52" s="23">
        <v>0.02557920102884345</v>
      </c>
      <c r="AD52" s="24">
        <v>-0.0014549887823957566</v>
      </c>
      <c r="AE52" s="452"/>
      <c r="AG52" s="464"/>
      <c r="AH52" s="18" t="s">
        <v>495</v>
      </c>
      <c r="AI52" s="19">
        <v>5400</v>
      </c>
      <c r="AJ52" s="19">
        <v>7107</v>
      </c>
      <c r="AK52" s="19">
        <v>1571</v>
      </c>
      <c r="AL52" s="19">
        <v>1071</v>
      </c>
      <c r="AM52" s="20">
        <v>-0.24018573237653018</v>
      </c>
      <c r="AN52" s="21">
        <v>0.4668534080298785</v>
      </c>
      <c r="AO52" s="22">
        <v>0.0022505804622108784</v>
      </c>
      <c r="AP52" s="20">
        <v>0.0037490049865406133</v>
      </c>
      <c r="AQ52" s="20">
        <v>0.004620914417488293</v>
      </c>
      <c r="AR52" s="20">
        <v>0.004079471611296061</v>
      </c>
      <c r="AS52" s="23">
        <v>-0.1498424524329735</v>
      </c>
      <c r="AT52" s="24">
        <v>0.05414428061922324</v>
      </c>
      <c r="AU52" s="452"/>
      <c r="AW52" s="464"/>
      <c r="AX52" s="18" t="s">
        <v>492</v>
      </c>
      <c r="AY52" s="19">
        <v>6798</v>
      </c>
      <c r="AZ52" s="19">
        <v>9017</v>
      </c>
      <c r="BA52" s="19">
        <v>2378</v>
      </c>
      <c r="BB52" s="19">
        <v>749</v>
      </c>
      <c r="BC52" s="20">
        <v>-0.24609071753354772</v>
      </c>
      <c r="BD52" s="21">
        <v>2.1748998664886514</v>
      </c>
      <c r="BE52" s="22">
        <v>0.0050988454467790194</v>
      </c>
      <c r="BF52" s="20">
        <v>0.006191110809005227</v>
      </c>
      <c r="BG52" s="20">
        <v>0.011604528596525474</v>
      </c>
      <c r="BH52" s="20">
        <v>0.003879482252275117</v>
      </c>
      <c r="BI52" s="23">
        <v>-0.10922653622262077</v>
      </c>
      <c r="BJ52" s="24">
        <v>0.7725046344250357</v>
      </c>
      <c r="BK52" s="452"/>
      <c r="BM52" s="464"/>
      <c r="BN52" s="18" t="s">
        <v>494</v>
      </c>
      <c r="BO52" s="19">
        <v>1331</v>
      </c>
      <c r="BP52" s="19">
        <v>2442</v>
      </c>
      <c r="BQ52" s="19">
        <v>317</v>
      </c>
      <c r="BR52" s="19">
        <v>264</v>
      </c>
      <c r="BS52" s="20">
        <v>-0.45495495495495497</v>
      </c>
      <c r="BT52" s="21">
        <v>0.2007575757575757</v>
      </c>
      <c r="BU52" s="22">
        <v>0.0024588997947529922</v>
      </c>
      <c r="BV52" s="20">
        <v>0.0029640706570356625</v>
      </c>
      <c r="BW52" s="20">
        <v>0.002929164125593687</v>
      </c>
      <c r="BX52" s="20">
        <v>0.0021729110423388425</v>
      </c>
      <c r="BY52" s="23">
        <v>-0.050517086228267026</v>
      </c>
      <c r="BZ52" s="24">
        <v>0.07562530832548446</v>
      </c>
      <c r="CA52" s="452"/>
      <c r="CC52" s="464"/>
      <c r="CD52" s="18" t="s">
        <v>499</v>
      </c>
      <c r="CE52" s="19">
        <v>1722</v>
      </c>
      <c r="CF52" s="19">
        <v>4543</v>
      </c>
      <c r="CG52" s="19">
        <v>285</v>
      </c>
      <c r="CH52" s="19">
        <v>557</v>
      </c>
      <c r="CI52" s="20">
        <v>-0.6209553158705701</v>
      </c>
      <c r="CJ52" s="21">
        <v>-0.4883303411131059</v>
      </c>
      <c r="CK52" s="22">
        <v>0.0015913442700516772</v>
      </c>
      <c r="CL52" s="20">
        <v>0.0032429175836373642</v>
      </c>
      <c r="CM52" s="20">
        <v>0.0018135654697134566</v>
      </c>
      <c r="CN52" s="20">
        <v>0.0036305566418980578</v>
      </c>
      <c r="CO52" s="23">
        <v>-0.16515733135856872</v>
      </c>
      <c r="CP52" s="24">
        <v>-0.18169911721846013</v>
      </c>
      <c r="CQ52" s="452"/>
      <c r="CS52" s="464"/>
      <c r="CT52" s="18" t="s">
        <v>499</v>
      </c>
      <c r="CU52" s="19">
        <v>295</v>
      </c>
      <c r="CV52" s="19">
        <v>453</v>
      </c>
      <c r="CW52" s="19">
        <v>22</v>
      </c>
      <c r="CX52" s="19">
        <v>76</v>
      </c>
      <c r="CY52" s="20">
        <v>-0.3487858719646799</v>
      </c>
      <c r="CZ52" s="21">
        <v>-0.7105263157894737</v>
      </c>
      <c r="DA52" s="22">
        <v>0.003553703079072905</v>
      </c>
      <c r="DB52" s="20">
        <v>0.0025962861072902337</v>
      </c>
      <c r="DC52" s="20">
        <v>0.0017741935483870969</v>
      </c>
      <c r="DD52" s="20">
        <v>0.0025769700257697002</v>
      </c>
      <c r="DE52" s="23">
        <v>0.09574169717826712</v>
      </c>
      <c r="DF52" s="24">
        <v>-0.08027764773826034</v>
      </c>
      <c r="DG52" s="452"/>
      <c r="DI52" s="464"/>
      <c r="DJ52" s="18" t="s">
        <v>497</v>
      </c>
      <c r="DK52" s="19">
        <v>156</v>
      </c>
      <c r="DL52" s="19">
        <v>0</v>
      </c>
      <c r="DM52" s="19">
        <v>9</v>
      </c>
      <c r="DN52" s="19">
        <v>0</v>
      </c>
      <c r="DO52" s="20" t="s">
        <v>7</v>
      </c>
      <c r="DP52" s="21" t="s">
        <v>7</v>
      </c>
      <c r="DQ52" s="22">
        <v>0.0007560593797405165</v>
      </c>
      <c r="DR52" s="20">
        <v>0</v>
      </c>
      <c r="DS52" s="20">
        <v>0.0005409629139868967</v>
      </c>
      <c r="DT52" s="20">
        <v>0</v>
      </c>
      <c r="DU52" s="23">
        <v>0.07560593797405164</v>
      </c>
      <c r="DV52" s="24">
        <v>0.05409629139868967</v>
      </c>
      <c r="DW52" s="452"/>
      <c r="EL52" s="2"/>
      <c r="EM52" s="2"/>
      <c r="EN52" s="452"/>
      <c r="EO52" s="3"/>
      <c r="EP52" s="18" t="s">
        <v>494</v>
      </c>
      <c r="EQ52" s="19">
        <v>42900</v>
      </c>
      <c r="ER52" s="19">
        <v>50270</v>
      </c>
      <c r="ES52" s="19">
        <v>5479</v>
      </c>
      <c r="ET52" s="19">
        <v>6760</v>
      </c>
      <c r="EU52" s="20">
        <v>-0.14660831509846828</v>
      </c>
      <c r="EV52" s="21">
        <v>-0.18949704142011836</v>
      </c>
      <c r="EW52" s="22">
        <v>0.004927078661557359</v>
      </c>
      <c r="EX52" s="20">
        <v>0.0052726152927030446</v>
      </c>
      <c r="EY52" s="20">
        <v>0.004245545818807636</v>
      </c>
      <c r="EZ52" s="20">
        <v>0.005403556115450654</v>
      </c>
      <c r="FA52" s="23">
        <v>-0.03455366311456856</v>
      </c>
      <c r="FB52" s="24">
        <v>-0.11580102966430175</v>
      </c>
      <c r="FC52" s="17"/>
    </row>
    <row r="53" spans="1:159" ht="12.75">
      <c r="A53" s="3"/>
      <c r="B53" s="18" t="s">
        <v>499</v>
      </c>
      <c r="C53" s="19">
        <v>31299</v>
      </c>
      <c r="D53" s="19">
        <v>63354</v>
      </c>
      <c r="E53" s="19">
        <v>4094</v>
      </c>
      <c r="F53" s="19">
        <v>5967</v>
      </c>
      <c r="G53" s="20">
        <v>-0.505966474097926</v>
      </c>
      <c r="H53" s="21">
        <v>-0.313893078598961</v>
      </c>
      <c r="I53" s="22">
        <v>0.0038181618561983067</v>
      </c>
      <c r="J53" s="20">
        <v>0.007120850455733755</v>
      </c>
      <c r="K53" s="20">
        <v>0.0033579148447887112</v>
      </c>
      <c r="L53" s="20">
        <v>0.005136610422489866</v>
      </c>
      <c r="M53" s="23">
        <v>-0.3302688599535448</v>
      </c>
      <c r="N53" s="24">
        <v>-0.17786955777011546</v>
      </c>
      <c r="O53" s="17"/>
      <c r="Q53" s="464"/>
      <c r="R53" s="18" t="s">
        <v>499</v>
      </c>
      <c r="S53" s="19">
        <v>15062</v>
      </c>
      <c r="T53" s="19">
        <v>24079</v>
      </c>
      <c r="U53" s="19">
        <v>2291</v>
      </c>
      <c r="V53" s="19">
        <v>1993</v>
      </c>
      <c r="W53" s="20">
        <v>-0.37447568420615474</v>
      </c>
      <c r="X53" s="21">
        <v>0.14952333166081289</v>
      </c>
      <c r="Y53" s="22">
        <v>0.011411911514120176</v>
      </c>
      <c r="Z53" s="20">
        <v>0.018355008846292525</v>
      </c>
      <c r="AA53" s="20">
        <v>0.012151654343513637</v>
      </c>
      <c r="AB53" s="20">
        <v>0.010893448626430687</v>
      </c>
      <c r="AC53" s="23">
        <v>-0.6943097332172349</v>
      </c>
      <c r="AD53" s="24">
        <v>0.12582057170829503</v>
      </c>
      <c r="AE53" s="452"/>
      <c r="AG53" s="464"/>
      <c r="AH53" s="18" t="s">
        <v>494</v>
      </c>
      <c r="AI53" s="19">
        <v>5398</v>
      </c>
      <c r="AJ53" s="19">
        <v>6340</v>
      </c>
      <c r="AK53" s="19">
        <v>671</v>
      </c>
      <c r="AL53" s="19">
        <v>1155</v>
      </c>
      <c r="AM53" s="20">
        <v>-0.14858044164037854</v>
      </c>
      <c r="AN53" s="21">
        <v>-0.419047619047619</v>
      </c>
      <c r="AO53" s="22">
        <v>0.0022497469138915414</v>
      </c>
      <c r="AP53" s="20">
        <v>0.0033444057428827197</v>
      </c>
      <c r="AQ53" s="20">
        <v>0.0019736687295573807</v>
      </c>
      <c r="AR53" s="20">
        <v>0.004399430169044771</v>
      </c>
      <c r="AS53" s="23">
        <v>-0.10946588289911784</v>
      </c>
      <c r="AT53" s="24">
        <v>-0.24257614394873908</v>
      </c>
      <c r="AU53" s="452"/>
      <c r="AW53" s="464"/>
      <c r="AX53" s="18" t="s">
        <v>497</v>
      </c>
      <c r="AY53" s="19">
        <v>2855</v>
      </c>
      <c r="AZ53" s="19">
        <v>787</v>
      </c>
      <c r="BA53" s="19">
        <v>280</v>
      </c>
      <c r="BB53" s="19">
        <v>319</v>
      </c>
      <c r="BC53" s="20">
        <v>2.627700127064803</v>
      </c>
      <c r="BD53" s="21">
        <v>-0.12225705329153602</v>
      </c>
      <c r="BE53" s="22">
        <v>0.002141395079516637</v>
      </c>
      <c r="BF53" s="20">
        <v>0.0005403575697778767</v>
      </c>
      <c r="BG53" s="20">
        <v>0.0013663868826859261</v>
      </c>
      <c r="BH53" s="20">
        <v>0.001652276152838134</v>
      </c>
      <c r="BI53" s="23">
        <v>0.16010375097387602</v>
      </c>
      <c r="BJ53" s="24">
        <v>-0.02858892701522078</v>
      </c>
      <c r="BK53" s="452"/>
      <c r="BM53" s="464"/>
      <c r="BN53" s="18" t="s">
        <v>497</v>
      </c>
      <c r="BO53" s="19">
        <v>1329</v>
      </c>
      <c r="BP53" s="19">
        <v>931</v>
      </c>
      <c r="BQ53" s="19">
        <v>148</v>
      </c>
      <c r="BR53" s="19">
        <v>395</v>
      </c>
      <c r="BS53" s="20">
        <v>0.4274973147153598</v>
      </c>
      <c r="BT53" s="21">
        <v>-0.6253164556962025</v>
      </c>
      <c r="BU53" s="22">
        <v>0.002455204979133529</v>
      </c>
      <c r="BV53" s="20">
        <v>0.0011300367656429983</v>
      </c>
      <c r="BW53" s="20">
        <v>0.0013675592763024154</v>
      </c>
      <c r="BX53" s="20">
        <v>0.0032511358398630407</v>
      </c>
      <c r="BY53" s="23">
        <v>0.13251682134905307</v>
      </c>
      <c r="BZ53" s="24">
        <v>-0.18835765635606252</v>
      </c>
      <c r="CA53" s="452"/>
      <c r="CC53" s="464"/>
      <c r="CD53" s="18" t="s">
        <v>494</v>
      </c>
      <c r="CE53" s="19">
        <v>1133</v>
      </c>
      <c r="CF53" s="19">
        <v>3140</v>
      </c>
      <c r="CG53" s="19">
        <v>160</v>
      </c>
      <c r="CH53" s="19">
        <v>418</v>
      </c>
      <c r="CI53" s="20">
        <v>-0.639171974522293</v>
      </c>
      <c r="CJ53" s="21">
        <v>-0.6172248803827751</v>
      </c>
      <c r="CK53" s="22">
        <v>0.0010470342961489839</v>
      </c>
      <c r="CL53" s="20">
        <v>0.0022414178324061907</v>
      </c>
      <c r="CM53" s="20">
        <v>0.0010181420180847476</v>
      </c>
      <c r="CN53" s="20">
        <v>0.0027245469951766394</v>
      </c>
      <c r="CO53" s="23">
        <v>-0.11943835362572068</v>
      </c>
      <c r="CP53" s="24">
        <v>-0.17064049770918918</v>
      </c>
      <c r="CQ53" s="452"/>
      <c r="CS53" s="464"/>
      <c r="CT53" s="18" t="s">
        <v>495</v>
      </c>
      <c r="CU53" s="19">
        <v>87</v>
      </c>
      <c r="CV53" s="19">
        <v>472</v>
      </c>
      <c r="CW53" s="19">
        <v>8</v>
      </c>
      <c r="CX53" s="19">
        <v>43</v>
      </c>
      <c r="CY53" s="20">
        <v>-0.8156779661016949</v>
      </c>
      <c r="CZ53" s="21">
        <v>-0.813953488372093</v>
      </c>
      <c r="DA53" s="22">
        <v>0.0010480412470486194</v>
      </c>
      <c r="DB53" s="20">
        <v>0.00270518110958276</v>
      </c>
      <c r="DC53" s="20">
        <v>0.0006451612903225806</v>
      </c>
      <c r="DD53" s="20">
        <v>0.0014580225145802252</v>
      </c>
      <c r="DE53" s="23">
        <v>-0.16571398625341408</v>
      </c>
      <c r="DF53" s="24">
        <v>-0.08128612242576445</v>
      </c>
      <c r="DG53" s="452"/>
      <c r="DI53" s="464"/>
      <c r="DJ53" s="18" t="s">
        <v>494</v>
      </c>
      <c r="DK53" s="19">
        <v>134</v>
      </c>
      <c r="DL53" s="19">
        <v>17</v>
      </c>
      <c r="DM53" s="19">
        <v>0</v>
      </c>
      <c r="DN53" s="19">
        <v>7</v>
      </c>
      <c r="DO53" s="20">
        <v>6.882352941176471</v>
      </c>
      <c r="DP53" s="21">
        <v>-1</v>
      </c>
      <c r="DQ53" s="22">
        <v>0.0006494356210591616</v>
      </c>
      <c r="DR53" s="20">
        <v>8.94854586129754E-05</v>
      </c>
      <c r="DS53" s="20">
        <v>0</v>
      </c>
      <c r="DT53" s="20">
        <v>0.00027418723070896984</v>
      </c>
      <c r="DU53" s="23">
        <v>0.05599501624461862</v>
      </c>
      <c r="DV53" s="24">
        <v>-0.027418723070896985</v>
      </c>
      <c r="DW53" s="452"/>
      <c r="EL53" s="2"/>
      <c r="EM53" s="2"/>
      <c r="EN53" s="452"/>
      <c r="EO53" s="3"/>
      <c r="EP53" s="18" t="s">
        <v>499</v>
      </c>
      <c r="EQ53" s="19">
        <v>32907</v>
      </c>
      <c r="ER53" s="19">
        <v>66750</v>
      </c>
      <c r="ES53" s="19">
        <v>4266</v>
      </c>
      <c r="ET53" s="19">
        <v>6337</v>
      </c>
      <c r="EU53" s="20">
        <v>-0.5070112359550563</v>
      </c>
      <c r="EV53" s="21">
        <v>-0.3268107937509863</v>
      </c>
      <c r="EW53" s="22">
        <v>0.0037793794292743125</v>
      </c>
      <c r="EX53" s="20">
        <v>0.007001135285218385</v>
      </c>
      <c r="EY53" s="20">
        <v>0.0033056211832512093</v>
      </c>
      <c r="EZ53" s="20">
        <v>0.005065434186924673</v>
      </c>
      <c r="FA53" s="23">
        <v>-0.32217558559440723</v>
      </c>
      <c r="FB53" s="24">
        <v>-0.1759813003673464</v>
      </c>
      <c r="FC53" s="17"/>
    </row>
    <row r="54" spans="1:159" ht="12.75">
      <c r="A54" s="3"/>
      <c r="B54" s="18" t="s">
        <v>495</v>
      </c>
      <c r="C54" s="19">
        <v>24700</v>
      </c>
      <c r="D54" s="19">
        <v>33004</v>
      </c>
      <c r="E54" s="19">
        <v>4889</v>
      </c>
      <c r="F54" s="19">
        <v>4496</v>
      </c>
      <c r="G54" s="20">
        <v>-0.2516058659556417</v>
      </c>
      <c r="H54" s="21">
        <v>0.08741103202846978</v>
      </c>
      <c r="I54" s="22">
        <v>0.003013150511137678</v>
      </c>
      <c r="J54" s="20">
        <v>0.0037095771133793735</v>
      </c>
      <c r="K54" s="20">
        <v>0.004009976960471912</v>
      </c>
      <c r="L54" s="20">
        <v>0.0038703201708587963</v>
      </c>
      <c r="M54" s="23">
        <v>-0.06964266022416957</v>
      </c>
      <c r="N54" s="24">
        <v>0.013965678961311593</v>
      </c>
      <c r="O54" s="17"/>
      <c r="Q54" s="464"/>
      <c r="R54" s="18" t="s">
        <v>495</v>
      </c>
      <c r="S54" s="19">
        <v>12229</v>
      </c>
      <c r="T54" s="19">
        <v>14875</v>
      </c>
      <c r="U54" s="19">
        <v>2357</v>
      </c>
      <c r="V54" s="19">
        <v>1720</v>
      </c>
      <c r="W54" s="20">
        <v>-0.1778823529411765</v>
      </c>
      <c r="X54" s="21">
        <v>0.37034883720930223</v>
      </c>
      <c r="Y54" s="22">
        <v>0.009265453851160246</v>
      </c>
      <c r="Z54" s="20">
        <v>0.011338957456231624</v>
      </c>
      <c r="AA54" s="20">
        <v>0.012501723827002027</v>
      </c>
      <c r="AB54" s="20">
        <v>0.00940127026465669</v>
      </c>
      <c r="AC54" s="23">
        <v>-0.20735036050713776</v>
      </c>
      <c r="AD54" s="24">
        <v>0.31004535623453366</v>
      </c>
      <c r="AE54" s="452"/>
      <c r="AG54" s="464"/>
      <c r="AH54" s="18" t="s">
        <v>499</v>
      </c>
      <c r="AI54" s="19">
        <v>3277</v>
      </c>
      <c r="AJ54" s="19">
        <v>8634</v>
      </c>
      <c r="AK54" s="19">
        <v>336</v>
      </c>
      <c r="AL54" s="19">
        <v>967</v>
      </c>
      <c r="AM54" s="20">
        <v>-0.6204540189946722</v>
      </c>
      <c r="AN54" s="21">
        <v>-0.6525336091003102</v>
      </c>
      <c r="AO54" s="22">
        <v>0.0013657689212342684</v>
      </c>
      <c r="AP54" s="20">
        <v>0.004554510912310631</v>
      </c>
      <c r="AQ54" s="20">
        <v>0.0009883050568275408</v>
      </c>
      <c r="AR54" s="20">
        <v>0.003683332444559562</v>
      </c>
      <c r="AS54" s="23">
        <v>-0.31887419910763626</v>
      </c>
      <c r="AT54" s="24">
        <v>-0.2695027387732021</v>
      </c>
      <c r="AU54" s="452"/>
      <c r="AW54" s="464"/>
      <c r="AX54" s="18" t="s">
        <v>499</v>
      </c>
      <c r="AY54" s="19">
        <v>1603</v>
      </c>
      <c r="AZ54" s="19">
        <v>3687</v>
      </c>
      <c r="BA54" s="19">
        <v>80</v>
      </c>
      <c r="BB54" s="19">
        <v>462</v>
      </c>
      <c r="BC54" s="20">
        <v>-0.5652291836181177</v>
      </c>
      <c r="BD54" s="21">
        <v>-0.8268398268398268</v>
      </c>
      <c r="BE54" s="22">
        <v>0.0012023314579562765</v>
      </c>
      <c r="BF54" s="20">
        <v>0.002531509987002581</v>
      </c>
      <c r="BG54" s="20">
        <v>0.00039039625219597894</v>
      </c>
      <c r="BH54" s="20">
        <v>0.0023929516696276423</v>
      </c>
      <c r="BI54" s="23">
        <v>-0.13291785290463046</v>
      </c>
      <c r="BJ54" s="24">
        <v>-0.20025554174316634</v>
      </c>
      <c r="BK54" s="452"/>
      <c r="BM54" s="464"/>
      <c r="BN54" s="18" t="s">
        <v>492</v>
      </c>
      <c r="BO54" s="19">
        <v>896</v>
      </c>
      <c r="BP54" s="19">
        <v>2477</v>
      </c>
      <c r="BQ54" s="19">
        <v>176</v>
      </c>
      <c r="BR54" s="19">
        <v>238</v>
      </c>
      <c r="BS54" s="20">
        <v>-0.6382721033508276</v>
      </c>
      <c r="BT54" s="21">
        <v>-0.26050420168067223</v>
      </c>
      <c r="BU54" s="22">
        <v>0.0016552773975196703</v>
      </c>
      <c r="BV54" s="20">
        <v>0.003006553242210211</v>
      </c>
      <c r="BW54" s="20">
        <v>0.0016262867069542237</v>
      </c>
      <c r="BX54" s="20">
        <v>0.0019589122275630476</v>
      </c>
      <c r="BY54" s="23">
        <v>-0.13512758446905407</v>
      </c>
      <c r="BZ54" s="24">
        <v>-0.03326255206088238</v>
      </c>
      <c r="CA54" s="452"/>
      <c r="CC54" s="464"/>
      <c r="CD54" s="18" t="s">
        <v>495</v>
      </c>
      <c r="CE54" s="19">
        <v>1130</v>
      </c>
      <c r="CF54" s="19">
        <v>1777</v>
      </c>
      <c r="CG54" s="19">
        <v>97</v>
      </c>
      <c r="CH54" s="19">
        <v>290</v>
      </c>
      <c r="CI54" s="20">
        <v>-0.3640967923466517</v>
      </c>
      <c r="CJ54" s="21">
        <v>-0.6655172413793103</v>
      </c>
      <c r="CK54" s="22">
        <v>0.0010442619193718904</v>
      </c>
      <c r="CL54" s="20">
        <v>0.0012684711745814651</v>
      </c>
      <c r="CM54" s="20">
        <v>0.0006172485984638782</v>
      </c>
      <c r="CN54" s="20">
        <v>0.0018902359535914483</v>
      </c>
      <c r="CO54" s="23">
        <v>-0.02242092552095748</v>
      </c>
      <c r="CP54" s="24">
        <v>-0.127298735512757</v>
      </c>
      <c r="CQ54" s="452"/>
      <c r="CS54" s="464"/>
      <c r="CT54" s="18" t="s">
        <v>496</v>
      </c>
      <c r="CU54" s="19">
        <v>15</v>
      </c>
      <c r="CV54" s="19">
        <v>0</v>
      </c>
      <c r="CW54" s="19">
        <v>15</v>
      </c>
      <c r="CX54" s="19">
        <v>0</v>
      </c>
      <c r="CY54" s="20" t="s">
        <v>7</v>
      </c>
      <c r="CZ54" s="21" t="s">
        <v>7</v>
      </c>
      <c r="DA54" s="22">
        <v>0.0001806967667325206</v>
      </c>
      <c r="DB54" s="20">
        <v>0</v>
      </c>
      <c r="DC54" s="20">
        <v>0.0012096774193548388</v>
      </c>
      <c r="DD54" s="20">
        <v>0</v>
      </c>
      <c r="DE54" s="23">
        <v>0.018069676673252058</v>
      </c>
      <c r="DF54" s="24">
        <v>0.12096774193548387</v>
      </c>
      <c r="DG54" s="452"/>
      <c r="DI54" s="464"/>
      <c r="DJ54" s="18" t="s">
        <v>495</v>
      </c>
      <c r="DK54" s="19">
        <v>16</v>
      </c>
      <c r="DL54" s="19">
        <v>120</v>
      </c>
      <c r="DM54" s="19">
        <v>0</v>
      </c>
      <c r="DN54" s="19">
        <v>11</v>
      </c>
      <c r="DO54" s="20">
        <v>-0.8666666666666667</v>
      </c>
      <c r="DP54" s="21">
        <v>-1</v>
      </c>
      <c r="DQ54" s="22">
        <v>7.75445517682581E-05</v>
      </c>
      <c r="DR54" s="20">
        <v>0.0006316620607974733</v>
      </c>
      <c r="DS54" s="20">
        <v>0</v>
      </c>
      <c r="DT54" s="20">
        <v>0.0004308656482569526</v>
      </c>
      <c r="DU54" s="23">
        <v>-0.055411750902921525</v>
      </c>
      <c r="DV54" s="24">
        <v>-0.04308656482569526</v>
      </c>
      <c r="DW54" s="452"/>
      <c r="EL54" s="2"/>
      <c r="EM54" s="2"/>
      <c r="EN54" s="452"/>
      <c r="EO54" s="3"/>
      <c r="EP54" s="18" t="s">
        <v>495</v>
      </c>
      <c r="EQ54" s="19">
        <v>26190</v>
      </c>
      <c r="ER54" s="19">
        <v>36181</v>
      </c>
      <c r="ES54" s="19">
        <v>5128</v>
      </c>
      <c r="ET54" s="19">
        <v>4980</v>
      </c>
      <c r="EU54" s="20">
        <v>-0.2761394101876675</v>
      </c>
      <c r="EV54" s="21">
        <v>0.029718875502008135</v>
      </c>
      <c r="EW54" s="22">
        <v>0.0030079298402374646</v>
      </c>
      <c r="EX54" s="20">
        <v>0.0037948775393930544</v>
      </c>
      <c r="EY54" s="20">
        <v>0.003973564329046461</v>
      </c>
      <c r="EZ54" s="20">
        <v>0.003980726250731399</v>
      </c>
      <c r="FA54" s="23">
        <v>-0.07869476991555899</v>
      </c>
      <c r="FB54" s="24">
        <v>-0.0007161921684937893</v>
      </c>
      <c r="FC54" s="17"/>
    </row>
    <row r="55" spans="1:159" ht="12.75">
      <c r="A55" s="3"/>
      <c r="B55" s="18" t="s">
        <v>497</v>
      </c>
      <c r="C55" s="19">
        <v>14807</v>
      </c>
      <c r="D55" s="19">
        <v>5643</v>
      </c>
      <c r="E55" s="19">
        <v>997</v>
      </c>
      <c r="F55" s="19">
        <v>2075</v>
      </c>
      <c r="G55" s="20">
        <v>1.6239588871167818</v>
      </c>
      <c r="H55" s="21">
        <v>-0.5195180722891566</v>
      </c>
      <c r="I55" s="22">
        <v>0.0018063044379925343</v>
      </c>
      <c r="J55" s="20">
        <v>0.0006342608062901408</v>
      </c>
      <c r="K55" s="20">
        <v>0.0008177433073410711</v>
      </c>
      <c r="L55" s="20">
        <v>0.0017862353991396802</v>
      </c>
      <c r="M55" s="23">
        <v>0.11720436317023936</v>
      </c>
      <c r="N55" s="24">
        <v>-0.09684920917986091</v>
      </c>
      <c r="O55" s="17"/>
      <c r="Q55" s="464"/>
      <c r="R55" s="18" t="s">
        <v>504</v>
      </c>
      <c r="S55" s="19">
        <v>3947</v>
      </c>
      <c r="T55" s="19">
        <v>5911</v>
      </c>
      <c r="U55" s="19">
        <v>564</v>
      </c>
      <c r="V55" s="19">
        <v>930</v>
      </c>
      <c r="W55" s="20">
        <v>-0.33226188462189143</v>
      </c>
      <c r="X55" s="21">
        <v>-0.3935483870967742</v>
      </c>
      <c r="Y55" s="22">
        <v>0.0029904936094962377</v>
      </c>
      <c r="Z55" s="20">
        <v>0.0045058539511788325</v>
      </c>
      <c r="AA55" s="20">
        <v>0.0029915028589007817</v>
      </c>
      <c r="AB55" s="20">
        <v>0.005083244968680652</v>
      </c>
      <c r="AC55" s="23">
        <v>-0.15153603416825948</v>
      </c>
      <c r="AD55" s="24">
        <v>-0.20917421097798702</v>
      </c>
      <c r="AE55" s="452"/>
      <c r="AG55" s="464"/>
      <c r="AH55" s="18" t="s">
        <v>497</v>
      </c>
      <c r="AI55" s="19">
        <v>2178</v>
      </c>
      <c r="AJ55" s="19">
        <v>24</v>
      </c>
      <c r="AK55" s="19">
        <v>164</v>
      </c>
      <c r="AL55" s="19">
        <v>13</v>
      </c>
      <c r="AM55" s="20">
        <v>89.75</v>
      </c>
      <c r="AN55" s="21">
        <v>11.615384615384615</v>
      </c>
      <c r="AO55" s="22">
        <v>0.0009077341197583877</v>
      </c>
      <c r="AP55" s="20">
        <v>1.2660211014067077E-05</v>
      </c>
      <c r="AQ55" s="20">
        <v>0.00048238699202296634</v>
      </c>
      <c r="AR55" s="20">
        <v>4.951739584206236E-05</v>
      </c>
      <c r="AS55" s="23">
        <v>0.08950739087443206</v>
      </c>
      <c r="AT55" s="24">
        <v>0.0432869596180904</v>
      </c>
      <c r="AU55" s="452"/>
      <c r="AW55" s="464"/>
      <c r="AX55" s="18" t="s">
        <v>495</v>
      </c>
      <c r="AY55" s="19">
        <v>1264</v>
      </c>
      <c r="AZ55" s="19">
        <v>3225</v>
      </c>
      <c r="BA55" s="19">
        <v>191</v>
      </c>
      <c r="BB55" s="19">
        <v>666</v>
      </c>
      <c r="BC55" s="20">
        <v>-0.608062015503876</v>
      </c>
      <c r="BD55" s="21">
        <v>-0.7132132132132132</v>
      </c>
      <c r="BE55" s="22">
        <v>0.0009480642313516741</v>
      </c>
      <c r="BF55" s="20">
        <v>0.0022142988088102314</v>
      </c>
      <c r="BG55" s="20">
        <v>0.0009320710521178997</v>
      </c>
      <c r="BH55" s="20">
        <v>0.003449579679593095</v>
      </c>
      <c r="BI55" s="23">
        <v>-0.12662345774585573</v>
      </c>
      <c r="BJ55" s="24">
        <v>-0.2517508627475195</v>
      </c>
      <c r="BK55" s="452"/>
      <c r="BM55" s="464"/>
      <c r="BN55" s="18" t="s">
        <v>504</v>
      </c>
      <c r="BO55" s="19">
        <v>372</v>
      </c>
      <c r="BP55" s="19">
        <v>774</v>
      </c>
      <c r="BQ55" s="19">
        <v>58</v>
      </c>
      <c r="BR55" s="19">
        <v>125</v>
      </c>
      <c r="BS55" s="20">
        <v>-0.5193798449612403</v>
      </c>
      <c r="BT55" s="21">
        <v>-0.536</v>
      </c>
      <c r="BU55" s="22">
        <v>0.0006872357052202202</v>
      </c>
      <c r="BV55" s="20">
        <v>0.0009394720264314507</v>
      </c>
      <c r="BW55" s="20">
        <v>0.0005359353920644601</v>
      </c>
      <c r="BX55" s="20">
        <v>0.001028840455652861</v>
      </c>
      <c r="BY55" s="23">
        <v>-0.025223632121123045</v>
      </c>
      <c r="BZ55" s="24">
        <v>-0.04929050635884009</v>
      </c>
      <c r="CA55" s="452"/>
      <c r="CC55" s="464"/>
      <c r="CD55" s="18" t="s">
        <v>492</v>
      </c>
      <c r="CE55" s="19">
        <v>821</v>
      </c>
      <c r="CF55" s="19">
        <v>4026</v>
      </c>
      <c r="CG55" s="19">
        <v>53</v>
      </c>
      <c r="CH55" s="19">
        <v>440</v>
      </c>
      <c r="CI55" s="20">
        <v>-0.7960755091902633</v>
      </c>
      <c r="CJ55" s="21">
        <v>-0.8795454545454545</v>
      </c>
      <c r="CK55" s="22">
        <v>0.0007587071113312584</v>
      </c>
      <c r="CL55" s="20">
        <v>0.00287386885135902</v>
      </c>
      <c r="CM55" s="20">
        <v>0.00033725954349057266</v>
      </c>
      <c r="CN55" s="20">
        <v>0.002867944205449094</v>
      </c>
      <c r="CO55" s="23">
        <v>-0.21151617400277617</v>
      </c>
      <c r="CP55" s="24">
        <v>-0.2530684661958521</v>
      </c>
      <c r="CQ55" s="452"/>
      <c r="CS55" s="464"/>
      <c r="CT55" s="18" t="s">
        <v>500</v>
      </c>
      <c r="CU55" s="19">
        <v>2</v>
      </c>
      <c r="CV55" s="19">
        <v>0</v>
      </c>
      <c r="CW55" s="19">
        <v>2</v>
      </c>
      <c r="CX55" s="19">
        <v>0</v>
      </c>
      <c r="CY55" s="20" t="s">
        <v>7</v>
      </c>
      <c r="CZ55" s="21" t="s">
        <v>7</v>
      </c>
      <c r="DA55" s="22">
        <v>2.4092902231002747E-05</v>
      </c>
      <c r="DB55" s="20">
        <v>0</v>
      </c>
      <c r="DC55" s="20">
        <v>0.00016129032258064516</v>
      </c>
      <c r="DD55" s="20">
        <v>0</v>
      </c>
      <c r="DE55" s="23">
        <v>0.002409290223100275</v>
      </c>
      <c r="DF55" s="24">
        <v>0.016129032258064516</v>
      </c>
      <c r="DG55" s="452"/>
      <c r="DI55" s="464"/>
      <c r="DJ55" s="18" t="s">
        <v>504</v>
      </c>
      <c r="DK55" s="19">
        <v>3</v>
      </c>
      <c r="DL55" s="19">
        <v>4</v>
      </c>
      <c r="DM55" s="19">
        <v>0</v>
      </c>
      <c r="DN55" s="19">
        <v>1</v>
      </c>
      <c r="DO55" s="20">
        <v>-0.25</v>
      </c>
      <c r="DP55" s="21">
        <v>-1</v>
      </c>
      <c r="DQ55" s="22">
        <v>1.4539603456548396E-05</v>
      </c>
      <c r="DR55" s="20">
        <v>2.1055402026582446E-05</v>
      </c>
      <c r="DS55" s="20">
        <v>0</v>
      </c>
      <c r="DT55" s="20">
        <v>3.916960438699569E-05</v>
      </c>
      <c r="DU55" s="23">
        <v>-0.000651579857003405</v>
      </c>
      <c r="DV55" s="24">
        <v>-0.003916960438699569</v>
      </c>
      <c r="DW55" s="452"/>
      <c r="EL55" s="2"/>
      <c r="EM55" s="2"/>
      <c r="EN55" s="452"/>
      <c r="EO55" s="3"/>
      <c r="EP55" s="18" t="s">
        <v>497</v>
      </c>
      <c r="EQ55" s="19">
        <v>15654</v>
      </c>
      <c r="ER55" s="19">
        <v>5760</v>
      </c>
      <c r="ES55" s="19">
        <v>1134</v>
      </c>
      <c r="ET55" s="19">
        <v>2147</v>
      </c>
      <c r="EU55" s="20">
        <v>1.7177083333333334</v>
      </c>
      <c r="EV55" s="21">
        <v>-0.47182114578481604</v>
      </c>
      <c r="EW55" s="22">
        <v>0.0017978668850354054</v>
      </c>
      <c r="EX55" s="20">
        <v>0.0006041429100053618</v>
      </c>
      <c r="EY55" s="20">
        <v>0.0008787094284591823</v>
      </c>
      <c r="EZ55" s="20">
        <v>0.0017161886064900227</v>
      </c>
      <c r="FA55" s="23">
        <v>0.11937239750300435</v>
      </c>
      <c r="FB55" s="24">
        <v>-0.08374791780308405</v>
      </c>
      <c r="FC55" s="17"/>
    </row>
    <row r="56" spans="1:159" ht="12.75">
      <c r="A56" s="3"/>
      <c r="B56" s="18" t="s">
        <v>504</v>
      </c>
      <c r="C56" s="19">
        <v>9741</v>
      </c>
      <c r="D56" s="19">
        <v>17068</v>
      </c>
      <c r="E56" s="19">
        <v>1420</v>
      </c>
      <c r="F56" s="19">
        <v>2371</v>
      </c>
      <c r="G56" s="20">
        <v>-0.42928286852589637</v>
      </c>
      <c r="H56" s="21">
        <v>-0.4010965837199494</v>
      </c>
      <c r="I56" s="22">
        <v>0.0011883036084612195</v>
      </c>
      <c r="J56" s="20">
        <v>0.0019184057135849942</v>
      </c>
      <c r="K56" s="20">
        <v>0.00116468956511968</v>
      </c>
      <c r="L56" s="20">
        <v>0.0020410429548723768</v>
      </c>
      <c r="M56" s="23">
        <v>-0.07301021051237748</v>
      </c>
      <c r="N56" s="24">
        <v>-0.08763533897526968</v>
      </c>
      <c r="O56" s="17"/>
      <c r="Q56" s="464"/>
      <c r="R56" s="18" t="s">
        <v>497</v>
      </c>
      <c r="S56" s="19">
        <v>3035</v>
      </c>
      <c r="T56" s="19">
        <v>2574</v>
      </c>
      <c r="U56" s="19">
        <v>179</v>
      </c>
      <c r="V56" s="19">
        <v>646</v>
      </c>
      <c r="W56" s="20">
        <v>0.17909867909867905</v>
      </c>
      <c r="X56" s="21">
        <v>-0.7229102167182663</v>
      </c>
      <c r="Y56" s="22">
        <v>0.0022995054737322226</v>
      </c>
      <c r="Z56" s="20">
        <v>0.001962116066711946</v>
      </c>
      <c r="AA56" s="20">
        <v>0.0009494308718851773</v>
      </c>
      <c r="AB56" s="20">
        <v>0.0035309422040512915</v>
      </c>
      <c r="AC56" s="23">
        <v>0.03373894070202764</v>
      </c>
      <c r="AD56" s="24">
        <v>-0.25815113321661143</v>
      </c>
      <c r="AE56" s="452"/>
      <c r="AG56" s="464"/>
      <c r="AH56" s="18" t="s">
        <v>496</v>
      </c>
      <c r="AI56" s="19">
        <v>1316</v>
      </c>
      <c r="AJ56" s="19">
        <v>2196</v>
      </c>
      <c r="AK56" s="19">
        <v>214</v>
      </c>
      <c r="AL56" s="19">
        <v>330</v>
      </c>
      <c r="AM56" s="20">
        <v>-0.40072859744990896</v>
      </c>
      <c r="AN56" s="21">
        <v>-0.35151515151515156</v>
      </c>
      <c r="AO56" s="22">
        <v>0.0005484747941239845</v>
      </c>
      <c r="AP56" s="20">
        <v>0.0011584093077871376</v>
      </c>
      <c r="AQ56" s="20">
        <v>0.000629456196908017</v>
      </c>
      <c r="AR56" s="20">
        <v>0.001256980048298506</v>
      </c>
      <c r="AS56" s="23">
        <v>-0.0609934513663153</v>
      </c>
      <c r="AT56" s="24">
        <v>-0.0627523851390489</v>
      </c>
      <c r="AU56" s="452"/>
      <c r="AW56" s="464"/>
      <c r="AX56" s="18" t="s">
        <v>504</v>
      </c>
      <c r="AY56" s="19">
        <v>476</v>
      </c>
      <c r="AZ56" s="19">
        <v>1293</v>
      </c>
      <c r="BA56" s="19">
        <v>72</v>
      </c>
      <c r="BB56" s="19">
        <v>189</v>
      </c>
      <c r="BC56" s="20">
        <v>-0.6318638824439289</v>
      </c>
      <c r="BD56" s="21">
        <v>-0.6190476190476191</v>
      </c>
      <c r="BE56" s="22">
        <v>0.00035702418838876336</v>
      </c>
      <c r="BF56" s="20">
        <v>0.0008877793363694975</v>
      </c>
      <c r="BG56" s="20">
        <v>0.000351356626976381</v>
      </c>
      <c r="BH56" s="20">
        <v>0.0009789347739385809</v>
      </c>
      <c r="BI56" s="23">
        <v>-0.05307551479807342</v>
      </c>
      <c r="BJ56" s="24">
        <v>-0.06275781469621998</v>
      </c>
      <c r="BK56" s="452"/>
      <c r="BM56" s="464"/>
      <c r="BN56" s="18" t="s">
        <v>505</v>
      </c>
      <c r="BO56" s="19">
        <v>26</v>
      </c>
      <c r="BP56" s="19">
        <v>38</v>
      </c>
      <c r="BQ56" s="19">
        <v>5</v>
      </c>
      <c r="BR56" s="19">
        <v>10</v>
      </c>
      <c r="BS56" s="20">
        <v>-0.3157894736842105</v>
      </c>
      <c r="BT56" s="21">
        <v>-0.5</v>
      </c>
      <c r="BU56" s="22">
        <v>4.8032603053026146E-05</v>
      </c>
      <c r="BV56" s="20">
        <v>4.612394961808156E-05</v>
      </c>
      <c r="BW56" s="20">
        <v>4.620132690210863E-05</v>
      </c>
      <c r="BX56" s="20">
        <v>8.230723645222887E-05</v>
      </c>
      <c r="BY56" s="23">
        <v>0.00019086534349445835</v>
      </c>
      <c r="BZ56" s="24">
        <v>-0.0036105909550120246</v>
      </c>
      <c r="CA56" s="452"/>
      <c r="CC56" s="464"/>
      <c r="CD56" s="18" t="s">
        <v>504</v>
      </c>
      <c r="CE56" s="19">
        <v>408</v>
      </c>
      <c r="CF56" s="19">
        <v>789</v>
      </c>
      <c r="CG56" s="19">
        <v>35</v>
      </c>
      <c r="CH56" s="19">
        <v>76</v>
      </c>
      <c r="CI56" s="20">
        <v>-0.4828897338403042</v>
      </c>
      <c r="CJ56" s="21">
        <v>-0.5394736842105263</v>
      </c>
      <c r="CK56" s="22">
        <v>0.0003770432416847179</v>
      </c>
      <c r="CL56" s="20">
        <v>0.0005632097674421924</v>
      </c>
      <c r="CM56" s="20">
        <v>0.00022271856645603855</v>
      </c>
      <c r="CN56" s="20">
        <v>0.0004953721809412071</v>
      </c>
      <c r="CO56" s="23">
        <v>-0.018616652575747454</v>
      </c>
      <c r="CP56" s="24">
        <v>-0.027265361448516857</v>
      </c>
      <c r="CQ56" s="452"/>
      <c r="CS56" s="464"/>
      <c r="CT56" s="18" t="s">
        <v>504</v>
      </c>
      <c r="CU56" s="19">
        <v>0</v>
      </c>
      <c r="CV56" s="19">
        <v>8</v>
      </c>
      <c r="CW56" s="19">
        <v>0</v>
      </c>
      <c r="CX56" s="19">
        <v>1</v>
      </c>
      <c r="CY56" s="20">
        <v>-1</v>
      </c>
      <c r="CZ56" s="21">
        <v>-1</v>
      </c>
      <c r="DA56" s="22">
        <v>0</v>
      </c>
      <c r="DB56" s="20">
        <v>4.585052728106373E-05</v>
      </c>
      <c r="DC56" s="20">
        <v>0</v>
      </c>
      <c r="DD56" s="20">
        <v>3.3907500339075E-05</v>
      </c>
      <c r="DE56" s="23">
        <v>-0.004585052728106373</v>
      </c>
      <c r="DF56" s="24">
        <v>-0.0033907500339075</v>
      </c>
      <c r="DG56" s="452"/>
      <c r="DI56" s="464"/>
      <c r="DJ56" s="18" t="s">
        <v>505</v>
      </c>
      <c r="DK56" s="19">
        <v>1</v>
      </c>
      <c r="DL56" s="19">
        <v>6</v>
      </c>
      <c r="DM56" s="19">
        <v>0</v>
      </c>
      <c r="DN56" s="19">
        <v>1</v>
      </c>
      <c r="DO56" s="20">
        <v>-0.8333333333333334</v>
      </c>
      <c r="DP56" s="21">
        <v>-1</v>
      </c>
      <c r="DQ56" s="22">
        <v>4.846534485516132E-06</v>
      </c>
      <c r="DR56" s="20">
        <v>3.158310303987367E-05</v>
      </c>
      <c r="DS56" s="20">
        <v>0</v>
      </c>
      <c r="DT56" s="20">
        <v>3.916960438699569E-05</v>
      </c>
      <c r="DU56" s="23">
        <v>-0.002673656855435754</v>
      </c>
      <c r="DV56" s="24">
        <v>-0.003916960438699569</v>
      </c>
      <c r="DW56" s="452"/>
      <c r="EL56" s="2"/>
      <c r="EM56" s="2"/>
      <c r="EN56" s="452"/>
      <c r="EO56" s="3"/>
      <c r="EP56" s="18" t="s">
        <v>504</v>
      </c>
      <c r="EQ56" s="19">
        <v>9950</v>
      </c>
      <c r="ER56" s="19">
        <v>17479</v>
      </c>
      <c r="ES56" s="19">
        <v>1465</v>
      </c>
      <c r="ET56" s="19">
        <v>2439</v>
      </c>
      <c r="EU56" s="20">
        <v>-0.43074546598775676</v>
      </c>
      <c r="EV56" s="21">
        <v>-0.39934399343993443</v>
      </c>
      <c r="EW56" s="22">
        <v>0.0011427606685896438</v>
      </c>
      <c r="EX56" s="20">
        <v>0.0018333010284693955</v>
      </c>
      <c r="EY56" s="20">
        <v>0.0011351933974362452</v>
      </c>
      <c r="EZ56" s="20">
        <v>0.0019495966517136308</v>
      </c>
      <c r="FA56" s="23">
        <v>-0.06905403598797517</v>
      </c>
      <c r="FB56" s="24">
        <v>-0.08144032542773856</v>
      </c>
      <c r="FC56" s="17"/>
    </row>
    <row r="57" spans="1:159" ht="12.75">
      <c r="A57" s="3"/>
      <c r="B57" s="18" t="s">
        <v>496</v>
      </c>
      <c r="C57" s="19">
        <v>5369</v>
      </c>
      <c r="D57" s="19">
        <v>8438</v>
      </c>
      <c r="E57" s="19">
        <v>835</v>
      </c>
      <c r="F57" s="19">
        <v>1100</v>
      </c>
      <c r="G57" s="20">
        <v>-0.36371178004266413</v>
      </c>
      <c r="H57" s="21">
        <v>-0.24090909090909096</v>
      </c>
      <c r="I57" s="22">
        <v>0.0006549637689999268</v>
      </c>
      <c r="J57" s="20">
        <v>0.0009484126676371093</v>
      </c>
      <c r="K57" s="20">
        <v>0.0006848702724471358</v>
      </c>
      <c r="L57" s="20">
        <v>0.0009469199706282642</v>
      </c>
      <c r="M57" s="23">
        <v>-0.029344889863718242</v>
      </c>
      <c r="N57" s="24">
        <v>-0.026204969818112846</v>
      </c>
      <c r="O57" s="17"/>
      <c r="Q57" s="464"/>
      <c r="R57" s="18" t="s">
        <v>496</v>
      </c>
      <c r="S57" s="19">
        <v>2287</v>
      </c>
      <c r="T57" s="19">
        <v>3366</v>
      </c>
      <c r="U57" s="19">
        <v>393</v>
      </c>
      <c r="V57" s="19">
        <v>382</v>
      </c>
      <c r="W57" s="20">
        <v>-0.32055852644087934</v>
      </c>
      <c r="X57" s="21">
        <v>0.028795811518324665</v>
      </c>
      <c r="Y57" s="22">
        <v>0.0017327739764169993</v>
      </c>
      <c r="Z57" s="20">
        <v>0.0025658440872386988</v>
      </c>
      <c r="AA57" s="20">
        <v>0.002084504651680864</v>
      </c>
      <c r="AB57" s="20">
        <v>0.0020879565355225904</v>
      </c>
      <c r="AC57" s="23">
        <v>-0.08330701108216995</v>
      </c>
      <c r="AD57" s="24">
        <v>-0.00034518838417266044</v>
      </c>
      <c r="AE57" s="452"/>
      <c r="AG57" s="464"/>
      <c r="AH57" s="18" t="s">
        <v>504</v>
      </c>
      <c r="AI57" s="19">
        <v>946</v>
      </c>
      <c r="AJ57" s="19">
        <v>2205</v>
      </c>
      <c r="AK57" s="19">
        <v>177</v>
      </c>
      <c r="AL57" s="19">
        <v>331</v>
      </c>
      <c r="AM57" s="20">
        <v>-0.5709750566893423</v>
      </c>
      <c r="AN57" s="21">
        <v>-0.4652567975830816</v>
      </c>
      <c r="AO57" s="22">
        <v>0.0003942683550465724</v>
      </c>
      <c r="AP57" s="20">
        <v>0.0011631568869174126</v>
      </c>
      <c r="AQ57" s="20">
        <v>0.0005206249852930795</v>
      </c>
      <c r="AR57" s="20">
        <v>0.0012607890787478956</v>
      </c>
      <c r="AS57" s="23">
        <v>-0.07688885318708402</v>
      </c>
      <c r="AT57" s="24">
        <v>-0.0740164093454816</v>
      </c>
      <c r="AU57" s="452"/>
      <c r="AW57" s="464"/>
      <c r="AX57" s="18" t="s">
        <v>496</v>
      </c>
      <c r="AY57" s="19">
        <v>464</v>
      </c>
      <c r="AZ57" s="19">
        <v>1044</v>
      </c>
      <c r="BA57" s="19">
        <v>103</v>
      </c>
      <c r="BB57" s="19">
        <v>162</v>
      </c>
      <c r="BC57" s="20">
        <v>-0.5555555555555556</v>
      </c>
      <c r="BD57" s="21">
        <v>-0.3641975308641975</v>
      </c>
      <c r="BE57" s="22">
        <v>0.00034802357859745</v>
      </c>
      <c r="BF57" s="20">
        <v>0.0007168148702008935</v>
      </c>
      <c r="BG57" s="20">
        <v>0.0005026351747023229</v>
      </c>
      <c r="BH57" s="20">
        <v>0.0008390869490902122</v>
      </c>
      <c r="BI57" s="23">
        <v>-0.03687912916034435</v>
      </c>
      <c r="BJ57" s="24">
        <v>-0.03364517743878893</v>
      </c>
      <c r="BK57" s="452"/>
      <c r="BM57" s="464"/>
      <c r="BN57" s="18" t="s">
        <v>495</v>
      </c>
      <c r="BO57" s="19">
        <v>0</v>
      </c>
      <c r="BP57" s="19">
        <v>0</v>
      </c>
      <c r="BQ57" s="19">
        <v>0</v>
      </c>
      <c r="BR57" s="19">
        <v>0</v>
      </c>
      <c r="BS57" s="20" t="s">
        <v>7</v>
      </c>
      <c r="BT57" s="21" t="s">
        <v>7</v>
      </c>
      <c r="BU57" s="22">
        <v>0</v>
      </c>
      <c r="BV57" s="20">
        <v>0</v>
      </c>
      <c r="BW57" s="20">
        <v>0</v>
      </c>
      <c r="BX57" s="20">
        <v>0</v>
      </c>
      <c r="BY57" s="23">
        <v>0</v>
      </c>
      <c r="BZ57" s="24">
        <v>0</v>
      </c>
      <c r="CA57" s="452"/>
      <c r="CC57" s="464"/>
      <c r="CD57" s="18" t="s">
        <v>496</v>
      </c>
      <c r="CE57" s="19">
        <v>323</v>
      </c>
      <c r="CF57" s="19">
        <v>531</v>
      </c>
      <c r="CG57" s="19">
        <v>25</v>
      </c>
      <c r="CH57" s="19">
        <v>59</v>
      </c>
      <c r="CI57" s="20">
        <v>-0.391713747645951</v>
      </c>
      <c r="CJ57" s="21">
        <v>-0.576271186440678</v>
      </c>
      <c r="CK57" s="22">
        <v>0.00029849256633373504</v>
      </c>
      <c r="CL57" s="20">
        <v>0.00037904231497060104</v>
      </c>
      <c r="CM57" s="20">
        <v>0.0001590846903257418</v>
      </c>
      <c r="CN57" s="20">
        <v>0.00038456524573067394</v>
      </c>
      <c r="CO57" s="23">
        <v>-0.008054974863686601</v>
      </c>
      <c r="CP57" s="24">
        <v>-0.022548055540493214</v>
      </c>
      <c r="CQ57" s="452"/>
      <c r="CS57" s="464"/>
      <c r="CT57" s="18" t="s">
        <v>492</v>
      </c>
      <c r="CU57" s="19">
        <v>0</v>
      </c>
      <c r="CV57" s="19">
        <v>0</v>
      </c>
      <c r="CW57" s="19">
        <v>0</v>
      </c>
      <c r="CX57" s="19">
        <v>0</v>
      </c>
      <c r="CY57" s="20" t="s">
        <v>7</v>
      </c>
      <c r="CZ57" s="21" t="s">
        <v>7</v>
      </c>
      <c r="DA57" s="22">
        <v>0</v>
      </c>
      <c r="DB57" s="20">
        <v>0</v>
      </c>
      <c r="DC57" s="20">
        <v>0</v>
      </c>
      <c r="DD57" s="20">
        <v>0</v>
      </c>
      <c r="DE57" s="23">
        <v>0</v>
      </c>
      <c r="DF57" s="24">
        <v>0</v>
      </c>
      <c r="DG57" s="452"/>
      <c r="DI57" s="464"/>
      <c r="DJ57" s="18" t="s">
        <v>492</v>
      </c>
      <c r="DK57" s="19">
        <v>0</v>
      </c>
      <c r="DL57" s="19">
        <v>0</v>
      </c>
      <c r="DM57" s="19">
        <v>0</v>
      </c>
      <c r="DN57" s="19">
        <v>0</v>
      </c>
      <c r="DO57" s="20" t="s">
        <v>7</v>
      </c>
      <c r="DP57" s="21" t="s">
        <v>7</v>
      </c>
      <c r="DQ57" s="22">
        <v>0</v>
      </c>
      <c r="DR57" s="20">
        <v>0</v>
      </c>
      <c r="DS57" s="20">
        <v>0</v>
      </c>
      <c r="DT57" s="20">
        <v>0</v>
      </c>
      <c r="DU57" s="23">
        <v>0</v>
      </c>
      <c r="DV57" s="24">
        <v>0</v>
      </c>
      <c r="DW57" s="452"/>
      <c r="EL57" s="2"/>
      <c r="EM57" s="2"/>
      <c r="EN57" s="452"/>
      <c r="EO57" s="3"/>
      <c r="EP57" s="18" t="s">
        <v>496</v>
      </c>
      <c r="EQ57" s="19">
        <v>5764</v>
      </c>
      <c r="ER57" s="19">
        <v>9102</v>
      </c>
      <c r="ES57" s="19">
        <v>891</v>
      </c>
      <c r="ET57" s="19">
        <v>1201</v>
      </c>
      <c r="EU57" s="20">
        <v>-0.36673258624478133</v>
      </c>
      <c r="EV57" s="21">
        <v>-0.2581182348043297</v>
      </c>
      <c r="EW57" s="22">
        <v>0.0006619972355528348</v>
      </c>
      <c r="EX57" s="20">
        <v>0.0009546716609147227</v>
      </c>
      <c r="EY57" s="20">
        <v>0.0006904145509322147</v>
      </c>
      <c r="EZ57" s="20">
        <v>0.0009600104873751826</v>
      </c>
      <c r="FA57" s="23">
        <v>-0.02926744253618879</v>
      </c>
      <c r="FB57" s="24">
        <v>-0.026959593644296793</v>
      </c>
      <c r="FC57" s="17"/>
    </row>
    <row r="58" spans="1:159" ht="12.75">
      <c r="A58" s="3"/>
      <c r="B58" s="18" t="s">
        <v>500</v>
      </c>
      <c r="C58" s="19">
        <v>1335</v>
      </c>
      <c r="D58" s="19">
        <v>2402</v>
      </c>
      <c r="E58" s="19">
        <v>141</v>
      </c>
      <c r="F58" s="19">
        <v>256</v>
      </c>
      <c r="G58" s="20">
        <v>-0.44421315570358033</v>
      </c>
      <c r="H58" s="21">
        <v>-0.44921875</v>
      </c>
      <c r="I58" s="22">
        <v>0.0001628565154805182</v>
      </c>
      <c r="J58" s="20">
        <v>0.0002699795244920996</v>
      </c>
      <c r="K58" s="20">
        <v>0.00011564875259286964</v>
      </c>
      <c r="L58" s="20">
        <v>0.00022037410225530512</v>
      </c>
      <c r="M58" s="23">
        <v>-0.010712300901158139</v>
      </c>
      <c r="N58" s="24">
        <v>-0.010472534966243547</v>
      </c>
      <c r="O58" s="17"/>
      <c r="Q58" s="464"/>
      <c r="R58" s="18" t="s">
        <v>505</v>
      </c>
      <c r="S58" s="19">
        <v>736</v>
      </c>
      <c r="T58" s="19">
        <v>1024</v>
      </c>
      <c r="U58" s="19">
        <v>100</v>
      </c>
      <c r="V58" s="19">
        <v>139</v>
      </c>
      <c r="W58" s="20">
        <v>-0.28125</v>
      </c>
      <c r="X58" s="21">
        <v>-0.28057553956834536</v>
      </c>
      <c r="Y58" s="22">
        <v>0.0005576395481604335</v>
      </c>
      <c r="Z58" s="20">
        <v>0.000780577642701256</v>
      </c>
      <c r="AA58" s="20">
        <v>0.0005304083083157414</v>
      </c>
      <c r="AB58" s="20">
        <v>0.0007597538178995813</v>
      </c>
      <c r="AC58" s="23">
        <v>-0.022293809454082256</v>
      </c>
      <c r="AD58" s="24">
        <v>-0.02293455095838399</v>
      </c>
      <c r="AE58" s="452"/>
      <c r="AG58" s="464"/>
      <c r="AH58" s="18" t="s">
        <v>500</v>
      </c>
      <c r="AI58" s="19">
        <v>529</v>
      </c>
      <c r="AJ58" s="19">
        <v>1260</v>
      </c>
      <c r="AK58" s="19">
        <v>30</v>
      </c>
      <c r="AL58" s="19">
        <v>135</v>
      </c>
      <c r="AM58" s="20">
        <v>-0.5801587301587301</v>
      </c>
      <c r="AN58" s="21">
        <v>-0.7777777777777778</v>
      </c>
      <c r="AO58" s="22">
        <v>0.00022047353046473236</v>
      </c>
      <c r="AP58" s="20">
        <v>0.0006646610782385215</v>
      </c>
      <c r="AQ58" s="20">
        <v>8.824152293103043E-05</v>
      </c>
      <c r="AR58" s="20">
        <v>0.0005142191106675707</v>
      </c>
      <c r="AS58" s="23">
        <v>-0.044418754777378916</v>
      </c>
      <c r="AT58" s="24">
        <v>-0.04259775877365403</v>
      </c>
      <c r="AU58" s="452"/>
      <c r="AW58" s="464"/>
      <c r="AX58" s="18" t="s">
        <v>500</v>
      </c>
      <c r="AY58" s="19">
        <v>67</v>
      </c>
      <c r="AZ58" s="19">
        <v>150</v>
      </c>
      <c r="BA58" s="19">
        <v>17</v>
      </c>
      <c r="BB58" s="19">
        <v>10</v>
      </c>
      <c r="BC58" s="20">
        <v>-0.5533333333333333</v>
      </c>
      <c r="BD58" s="21">
        <v>0.7</v>
      </c>
      <c r="BE58" s="22">
        <v>5.025340466816627E-05</v>
      </c>
      <c r="BF58" s="20">
        <v>0.00010299064227024333</v>
      </c>
      <c r="BG58" s="20">
        <v>8.295920359164553E-05</v>
      </c>
      <c r="BH58" s="20">
        <v>5.1795490684581E-05</v>
      </c>
      <c r="BI58" s="23">
        <v>-0.005273723760207706</v>
      </c>
      <c r="BJ58" s="24">
        <v>0.0031163712907064526</v>
      </c>
      <c r="BK58" s="452"/>
      <c r="BM58" s="464"/>
      <c r="BN58" s="18" t="s">
        <v>496</v>
      </c>
      <c r="BO58" s="19">
        <v>0</v>
      </c>
      <c r="BP58" s="19">
        <v>0</v>
      </c>
      <c r="BQ58" s="19">
        <v>0</v>
      </c>
      <c r="BR58" s="19">
        <v>0</v>
      </c>
      <c r="BS58" s="20" t="s">
        <v>7</v>
      </c>
      <c r="BT58" s="21" t="s">
        <v>7</v>
      </c>
      <c r="BU58" s="22">
        <v>0</v>
      </c>
      <c r="BV58" s="20">
        <v>0</v>
      </c>
      <c r="BW58" s="20">
        <v>0</v>
      </c>
      <c r="BX58" s="20">
        <v>0</v>
      </c>
      <c r="BY58" s="23">
        <v>0</v>
      </c>
      <c r="BZ58" s="24">
        <v>0</v>
      </c>
      <c r="CA58" s="452"/>
      <c r="CC58" s="464"/>
      <c r="CD58" s="18" t="s">
        <v>500</v>
      </c>
      <c r="CE58" s="19">
        <v>9</v>
      </c>
      <c r="CF58" s="19">
        <v>18</v>
      </c>
      <c r="CG58" s="19">
        <v>3</v>
      </c>
      <c r="CH58" s="19">
        <v>1</v>
      </c>
      <c r="CI58" s="20">
        <v>-0.5</v>
      </c>
      <c r="CJ58" s="21">
        <v>2</v>
      </c>
      <c r="CK58" s="22">
        <v>8.317130331280543E-06</v>
      </c>
      <c r="CL58" s="20">
        <v>1.2848892032901729E-05</v>
      </c>
      <c r="CM58" s="20">
        <v>1.9090162839089017E-05</v>
      </c>
      <c r="CN58" s="20">
        <v>6.518055012384304E-06</v>
      </c>
      <c r="CO58" s="23">
        <v>-0.0004531761701621186</v>
      </c>
      <c r="CP58" s="24">
        <v>0.0012572107826704713</v>
      </c>
      <c r="CQ58" s="452"/>
      <c r="CS58" s="464"/>
      <c r="CT58" s="18" t="s">
        <v>494</v>
      </c>
      <c r="CU58" s="19">
        <v>0</v>
      </c>
      <c r="CV58" s="19">
        <v>0</v>
      </c>
      <c r="CW58" s="19">
        <v>0</v>
      </c>
      <c r="CX58" s="19">
        <v>0</v>
      </c>
      <c r="CY58" s="20" t="s">
        <v>7</v>
      </c>
      <c r="CZ58" s="21" t="s">
        <v>7</v>
      </c>
      <c r="DA58" s="22">
        <v>0</v>
      </c>
      <c r="DB58" s="20">
        <v>0</v>
      </c>
      <c r="DC58" s="20">
        <v>0</v>
      </c>
      <c r="DD58" s="20">
        <v>0</v>
      </c>
      <c r="DE58" s="23">
        <v>0</v>
      </c>
      <c r="DF58" s="24">
        <v>0</v>
      </c>
      <c r="DG58" s="452"/>
      <c r="DI58" s="464"/>
      <c r="DJ58" s="18" t="s">
        <v>496</v>
      </c>
      <c r="DK58" s="19">
        <v>0</v>
      </c>
      <c r="DL58" s="19">
        <v>0</v>
      </c>
      <c r="DM58" s="19">
        <v>0</v>
      </c>
      <c r="DN58" s="19">
        <v>0</v>
      </c>
      <c r="DO58" s="20" t="s">
        <v>7</v>
      </c>
      <c r="DP58" s="21" t="s">
        <v>7</v>
      </c>
      <c r="DQ58" s="22">
        <v>0</v>
      </c>
      <c r="DR58" s="20">
        <v>0</v>
      </c>
      <c r="DS58" s="20">
        <v>0</v>
      </c>
      <c r="DT58" s="20">
        <v>0</v>
      </c>
      <c r="DU58" s="23">
        <v>0</v>
      </c>
      <c r="DV58" s="24">
        <v>0</v>
      </c>
      <c r="DW58" s="452"/>
      <c r="EL58" s="2"/>
      <c r="EM58" s="2"/>
      <c r="EN58" s="452"/>
      <c r="EO58" s="3"/>
      <c r="EP58" s="18" t="s">
        <v>500</v>
      </c>
      <c r="EQ58" s="19">
        <v>1363</v>
      </c>
      <c r="ER58" s="19">
        <v>2483</v>
      </c>
      <c r="ES58" s="19">
        <v>146</v>
      </c>
      <c r="ET58" s="19">
        <v>263</v>
      </c>
      <c r="EU58" s="20">
        <v>-0.4510672573499799</v>
      </c>
      <c r="EV58" s="21">
        <v>-0.4448669201520913</v>
      </c>
      <c r="EW58" s="22">
        <v>0.00015654098404901351</v>
      </c>
      <c r="EX58" s="20">
        <v>0.00026043174401793633</v>
      </c>
      <c r="EY58" s="20">
        <v>0.0001131319017240217</v>
      </c>
      <c r="EZ58" s="20">
        <v>0.00021022710922537305</v>
      </c>
      <c r="FA58" s="23">
        <v>-0.010389075996892282</v>
      </c>
      <c r="FB58" s="24">
        <v>-0.009709520750135136</v>
      </c>
      <c r="FC58" s="17"/>
    </row>
    <row r="59" spans="1:159" ht="12.75">
      <c r="A59" s="3"/>
      <c r="B59" s="18" t="s">
        <v>505</v>
      </c>
      <c r="C59" s="19">
        <v>834</v>
      </c>
      <c r="D59" s="19">
        <v>1266</v>
      </c>
      <c r="E59" s="19">
        <v>113</v>
      </c>
      <c r="F59" s="19">
        <v>167</v>
      </c>
      <c r="G59" s="478">
        <v>-0.34123222748815163</v>
      </c>
      <c r="H59" s="479">
        <v>-0.32335329341317365</v>
      </c>
      <c r="I59" s="22">
        <v>0.00010173957596311025</v>
      </c>
      <c r="J59" s="20">
        <v>0.00014229561948667698</v>
      </c>
      <c r="K59" s="20">
        <v>9.268304285811538E-05</v>
      </c>
      <c r="L59" s="20">
        <v>0.0001437596682681092</v>
      </c>
      <c r="M59" s="23">
        <v>-0.004055604352356673</v>
      </c>
      <c r="N59" s="24">
        <v>-0.005107662540999382</v>
      </c>
      <c r="O59" s="17"/>
      <c r="Q59" s="464"/>
      <c r="R59" s="18" t="s">
        <v>500</v>
      </c>
      <c r="S59" s="19">
        <v>344</v>
      </c>
      <c r="T59" s="19">
        <v>378</v>
      </c>
      <c r="U59" s="19">
        <v>49</v>
      </c>
      <c r="V59" s="19">
        <v>44</v>
      </c>
      <c r="W59" s="20">
        <v>-0.08994708994709</v>
      </c>
      <c r="X59" s="21">
        <v>0.11363636363636354</v>
      </c>
      <c r="Y59" s="22">
        <v>0.0002606358757706374</v>
      </c>
      <c r="Z59" s="20">
        <v>0.00028814291888776836</v>
      </c>
      <c r="AA59" s="20">
        <v>0.0002599000710747133</v>
      </c>
      <c r="AB59" s="20">
        <v>0.0002404976114214502</v>
      </c>
      <c r="AC59" s="23">
        <v>-0.0027507043117130977</v>
      </c>
      <c r="AD59" s="24">
        <v>0.0019402459653263112</v>
      </c>
      <c r="AE59" s="452"/>
      <c r="AG59" s="464"/>
      <c r="AH59" s="18" t="s">
        <v>505</v>
      </c>
      <c r="AI59" s="19">
        <v>12</v>
      </c>
      <c r="AJ59" s="19">
        <v>36</v>
      </c>
      <c r="AK59" s="19">
        <v>1</v>
      </c>
      <c r="AL59" s="19">
        <v>6</v>
      </c>
      <c r="AM59" s="20">
        <v>-0.6666666666666667</v>
      </c>
      <c r="AN59" s="21">
        <v>-0.8333333333333334</v>
      </c>
      <c r="AO59" s="22">
        <v>5.0012899160241745E-06</v>
      </c>
      <c r="AP59" s="20">
        <v>1.8990316521100616E-05</v>
      </c>
      <c r="AQ59" s="20">
        <v>2.9413840977010143E-06</v>
      </c>
      <c r="AR59" s="20">
        <v>2.2854182696336475E-05</v>
      </c>
      <c r="AS59" s="23">
        <v>-0.001398902660507644</v>
      </c>
      <c r="AT59" s="24">
        <v>-0.001991279859863546</v>
      </c>
      <c r="AU59" s="452"/>
      <c r="AW59" s="464"/>
      <c r="AX59" s="18" t="s">
        <v>505</v>
      </c>
      <c r="AY59" s="19">
        <v>2</v>
      </c>
      <c r="AZ59" s="19">
        <v>19</v>
      </c>
      <c r="BA59" s="19">
        <v>0</v>
      </c>
      <c r="BB59" s="19">
        <v>1</v>
      </c>
      <c r="BC59" s="20">
        <v>-0.8947368421052632</v>
      </c>
      <c r="BD59" s="21">
        <v>-1</v>
      </c>
      <c r="BE59" s="22">
        <v>1.5001016318855602E-06</v>
      </c>
      <c r="BF59" s="20">
        <v>1.304548135423082E-05</v>
      </c>
      <c r="BG59" s="20">
        <v>0</v>
      </c>
      <c r="BH59" s="20">
        <v>5.1795490684581E-06</v>
      </c>
      <c r="BI59" s="23">
        <v>-0.0011545379722345261</v>
      </c>
      <c r="BJ59" s="24">
        <v>-0.00051795490684581</v>
      </c>
      <c r="BK59" s="452"/>
      <c r="BM59" s="464"/>
      <c r="BN59" s="18" t="s">
        <v>500</v>
      </c>
      <c r="BO59" s="19">
        <v>0</v>
      </c>
      <c r="BP59" s="19">
        <v>0</v>
      </c>
      <c r="BQ59" s="19">
        <v>0</v>
      </c>
      <c r="BR59" s="19">
        <v>0</v>
      </c>
      <c r="BS59" s="20" t="s">
        <v>7</v>
      </c>
      <c r="BT59" s="21" t="s">
        <v>7</v>
      </c>
      <c r="BU59" s="22">
        <v>0</v>
      </c>
      <c r="BV59" s="20">
        <v>0</v>
      </c>
      <c r="BW59" s="20">
        <v>0</v>
      </c>
      <c r="BX59" s="20">
        <v>0</v>
      </c>
      <c r="BY59" s="23">
        <v>0</v>
      </c>
      <c r="BZ59" s="24">
        <v>0</v>
      </c>
      <c r="CA59" s="452"/>
      <c r="CC59" s="464"/>
      <c r="CD59" s="18" t="s">
        <v>505</v>
      </c>
      <c r="CE59" s="19">
        <v>0</v>
      </c>
      <c r="CF59" s="19">
        <v>2</v>
      </c>
      <c r="CG59" s="19">
        <v>0</v>
      </c>
      <c r="CH59" s="19">
        <v>0</v>
      </c>
      <c r="CI59" s="20">
        <v>-1</v>
      </c>
      <c r="CJ59" s="21" t="s">
        <v>7</v>
      </c>
      <c r="CK59" s="22">
        <v>0</v>
      </c>
      <c r="CL59" s="20">
        <v>1.4276546703224144E-06</v>
      </c>
      <c r="CM59" s="20">
        <v>0</v>
      </c>
      <c r="CN59" s="20">
        <v>0</v>
      </c>
      <c r="CO59" s="23">
        <v>-0.00014276546703224143</v>
      </c>
      <c r="CP59" s="24">
        <v>0</v>
      </c>
      <c r="CQ59" s="452"/>
      <c r="CS59" s="464"/>
      <c r="CT59" s="18" t="s">
        <v>505</v>
      </c>
      <c r="CU59" s="19">
        <v>0</v>
      </c>
      <c r="CV59" s="19">
        <v>0</v>
      </c>
      <c r="CW59" s="19">
        <v>0</v>
      </c>
      <c r="CX59" s="19">
        <v>0</v>
      </c>
      <c r="CY59" s="20" t="s">
        <v>7</v>
      </c>
      <c r="CZ59" s="21" t="s">
        <v>7</v>
      </c>
      <c r="DA59" s="22">
        <v>0</v>
      </c>
      <c r="DB59" s="20">
        <v>0</v>
      </c>
      <c r="DC59" s="20">
        <v>0</v>
      </c>
      <c r="DD59" s="20">
        <v>0</v>
      </c>
      <c r="DE59" s="23">
        <v>0</v>
      </c>
      <c r="DF59" s="24">
        <v>0</v>
      </c>
      <c r="DG59" s="452"/>
      <c r="DI59" s="464"/>
      <c r="DJ59" s="18" t="s">
        <v>500</v>
      </c>
      <c r="DK59" s="19">
        <v>0</v>
      </c>
      <c r="DL59" s="19">
        <v>0</v>
      </c>
      <c r="DM59" s="19">
        <v>0</v>
      </c>
      <c r="DN59" s="19">
        <v>0</v>
      </c>
      <c r="DO59" s="20" t="s">
        <v>7</v>
      </c>
      <c r="DP59" s="21" t="s">
        <v>7</v>
      </c>
      <c r="DQ59" s="22">
        <v>0</v>
      </c>
      <c r="DR59" s="20">
        <v>0</v>
      </c>
      <c r="DS59" s="20">
        <v>0</v>
      </c>
      <c r="DT59" s="20">
        <v>0</v>
      </c>
      <c r="DU59" s="23">
        <v>0</v>
      </c>
      <c r="DV59" s="24">
        <v>0</v>
      </c>
      <c r="DW59" s="452"/>
      <c r="EL59" s="2"/>
      <c r="EM59" s="2"/>
      <c r="EN59" s="452"/>
      <c r="EO59" s="3"/>
      <c r="EP59" s="18" t="s">
        <v>505</v>
      </c>
      <c r="EQ59" s="19">
        <v>842</v>
      </c>
      <c r="ER59" s="19">
        <v>1285</v>
      </c>
      <c r="ES59" s="19">
        <v>116</v>
      </c>
      <c r="ET59" s="19">
        <v>174</v>
      </c>
      <c r="EU59" s="20">
        <v>-0.34474708171206225</v>
      </c>
      <c r="EV59" s="21">
        <v>-0.33333333333333337</v>
      </c>
      <c r="EW59" s="22">
        <v>9.670396813592765E-05</v>
      </c>
      <c r="EX59" s="20">
        <v>0.00013477840961057116</v>
      </c>
      <c r="EY59" s="20">
        <v>8.988562054785286E-05</v>
      </c>
      <c r="EZ59" s="20">
        <v>0.0001390856159894103</v>
      </c>
      <c r="FA59" s="23">
        <v>-0.0038074441474643507</v>
      </c>
      <c r="FB59" s="24">
        <v>-0.004919999544155744</v>
      </c>
      <c r="FC59" s="17"/>
    </row>
    <row r="60" spans="1:159" ht="12.75">
      <c r="A60" s="3"/>
      <c r="B60" s="29" t="s">
        <v>506</v>
      </c>
      <c r="C60" s="30">
        <v>786</v>
      </c>
      <c r="D60" s="30">
        <v>105</v>
      </c>
      <c r="E60" s="30">
        <v>0</v>
      </c>
      <c r="F60" s="30">
        <v>12</v>
      </c>
      <c r="G60" s="480">
        <v>6.485714285714286</v>
      </c>
      <c r="H60" s="481">
        <v>-1</v>
      </c>
      <c r="I60" s="33">
        <v>9.588406079976578E-05</v>
      </c>
      <c r="J60" s="31">
        <v>1.1801769388705437E-05</v>
      </c>
      <c r="K60" s="31">
        <v>0</v>
      </c>
      <c r="L60" s="31">
        <v>1.0330036043217428E-05</v>
      </c>
      <c r="M60" s="34">
        <v>0.008408229141106035</v>
      </c>
      <c r="N60" s="35">
        <v>-0.0010330036043217428</v>
      </c>
      <c r="O60" s="17"/>
      <c r="Q60" s="464"/>
      <c r="R60" s="29" t="s">
        <v>506</v>
      </c>
      <c r="S60" s="30">
        <v>0</v>
      </c>
      <c r="T60" s="30">
        <v>0</v>
      </c>
      <c r="U60" s="30">
        <v>0</v>
      </c>
      <c r="V60" s="30">
        <v>0</v>
      </c>
      <c r="W60" s="31" t="s">
        <v>7</v>
      </c>
      <c r="X60" s="32" t="s">
        <v>7</v>
      </c>
      <c r="Y60" s="33">
        <v>0</v>
      </c>
      <c r="Z60" s="31">
        <v>0</v>
      </c>
      <c r="AA60" s="31">
        <v>0</v>
      </c>
      <c r="AB60" s="31">
        <v>0</v>
      </c>
      <c r="AC60" s="34">
        <v>0</v>
      </c>
      <c r="AD60" s="35">
        <v>0</v>
      </c>
      <c r="AE60" s="452"/>
      <c r="AG60" s="464"/>
      <c r="AH60" s="29" t="s">
        <v>506</v>
      </c>
      <c r="AI60" s="30">
        <v>32</v>
      </c>
      <c r="AJ60" s="30">
        <v>43</v>
      </c>
      <c r="AK60" s="30">
        <v>0</v>
      </c>
      <c r="AL60" s="30">
        <v>4</v>
      </c>
      <c r="AM60" s="31">
        <v>-0.2558139534883721</v>
      </c>
      <c r="AN60" s="32">
        <v>-1</v>
      </c>
      <c r="AO60" s="33">
        <v>1.3336773109397799E-05</v>
      </c>
      <c r="AP60" s="31">
        <v>2.268287806687018E-05</v>
      </c>
      <c r="AQ60" s="31">
        <v>0</v>
      </c>
      <c r="AR60" s="31">
        <v>1.523612179755765E-05</v>
      </c>
      <c r="AS60" s="34">
        <v>-0.0009346104957472382</v>
      </c>
      <c r="AT60" s="35">
        <v>-0.001523612179755765</v>
      </c>
      <c r="AU60" s="452"/>
      <c r="AW60" s="464"/>
      <c r="AX60" s="29" t="s">
        <v>506</v>
      </c>
      <c r="AY60" s="30">
        <v>2</v>
      </c>
      <c r="AZ60" s="30">
        <v>1</v>
      </c>
      <c r="BA60" s="30">
        <v>0</v>
      </c>
      <c r="BB60" s="30">
        <v>0</v>
      </c>
      <c r="BC60" s="31">
        <v>1</v>
      </c>
      <c r="BD60" s="32" t="s">
        <v>7</v>
      </c>
      <c r="BE60" s="33">
        <v>1.5001016318855602E-06</v>
      </c>
      <c r="BF60" s="31">
        <v>6.866042818016221E-07</v>
      </c>
      <c r="BG60" s="31">
        <v>0</v>
      </c>
      <c r="BH60" s="31">
        <v>0</v>
      </c>
      <c r="BI60" s="34">
        <v>8.13497350083938E-05</v>
      </c>
      <c r="BJ60" s="35">
        <v>0</v>
      </c>
      <c r="BK60" s="452"/>
      <c r="BM60" s="464"/>
      <c r="BN60" s="29" t="s">
        <v>506</v>
      </c>
      <c r="BO60" s="30">
        <v>580</v>
      </c>
      <c r="BP60" s="30">
        <v>12</v>
      </c>
      <c r="BQ60" s="30">
        <v>0</v>
      </c>
      <c r="BR60" s="30">
        <v>0</v>
      </c>
      <c r="BS60" s="31">
        <v>47.333333333333336</v>
      </c>
      <c r="BT60" s="32" t="s">
        <v>7</v>
      </c>
      <c r="BU60" s="33">
        <v>0.0010714965296444293</v>
      </c>
      <c r="BV60" s="31">
        <v>1.4565457774131019E-05</v>
      </c>
      <c r="BW60" s="31">
        <v>0</v>
      </c>
      <c r="BX60" s="31">
        <v>0</v>
      </c>
      <c r="BY60" s="34">
        <v>0.10569310718702982</v>
      </c>
      <c r="BZ60" s="35">
        <v>0</v>
      </c>
      <c r="CA60" s="452"/>
      <c r="CC60" s="464"/>
      <c r="CD60" s="29" t="s">
        <v>506</v>
      </c>
      <c r="CE60" s="30">
        <v>0</v>
      </c>
      <c r="CF60" s="30">
        <v>0</v>
      </c>
      <c r="CG60" s="30">
        <v>0</v>
      </c>
      <c r="CH60" s="30">
        <v>0</v>
      </c>
      <c r="CI60" s="31" t="s">
        <v>7</v>
      </c>
      <c r="CJ60" s="32" t="s">
        <v>7</v>
      </c>
      <c r="CK60" s="33">
        <v>0</v>
      </c>
      <c r="CL60" s="31">
        <v>0</v>
      </c>
      <c r="CM60" s="31">
        <v>0</v>
      </c>
      <c r="CN60" s="31">
        <v>0</v>
      </c>
      <c r="CO60" s="34">
        <v>0</v>
      </c>
      <c r="CP60" s="35">
        <v>0</v>
      </c>
      <c r="CQ60" s="452"/>
      <c r="CS60" s="464"/>
      <c r="CT60" s="29" t="s">
        <v>506</v>
      </c>
      <c r="CU60" s="30">
        <v>0</v>
      </c>
      <c r="CV60" s="30">
        <v>0</v>
      </c>
      <c r="CW60" s="30">
        <v>0</v>
      </c>
      <c r="CX60" s="30">
        <v>0</v>
      </c>
      <c r="CY60" s="31" t="s">
        <v>7</v>
      </c>
      <c r="CZ60" s="32" t="s">
        <v>7</v>
      </c>
      <c r="DA60" s="33">
        <v>0</v>
      </c>
      <c r="DB60" s="31">
        <v>0</v>
      </c>
      <c r="DC60" s="31">
        <v>0</v>
      </c>
      <c r="DD60" s="31">
        <v>0</v>
      </c>
      <c r="DE60" s="34">
        <v>0</v>
      </c>
      <c r="DF60" s="35">
        <v>0</v>
      </c>
      <c r="DG60" s="452"/>
      <c r="DI60" s="464"/>
      <c r="DJ60" s="29" t="s">
        <v>506</v>
      </c>
      <c r="DK60" s="30">
        <v>0</v>
      </c>
      <c r="DL60" s="30">
        <v>0</v>
      </c>
      <c r="DM60" s="30">
        <v>0</v>
      </c>
      <c r="DN60" s="30">
        <v>0</v>
      </c>
      <c r="DO60" s="31" t="s">
        <v>7</v>
      </c>
      <c r="DP60" s="32" t="s">
        <v>7</v>
      </c>
      <c r="DQ60" s="33">
        <v>0</v>
      </c>
      <c r="DR60" s="31">
        <v>0</v>
      </c>
      <c r="DS60" s="31">
        <v>0</v>
      </c>
      <c r="DT60" s="31">
        <v>0</v>
      </c>
      <c r="DU60" s="34">
        <v>0</v>
      </c>
      <c r="DV60" s="35">
        <v>0</v>
      </c>
      <c r="DW60" s="452"/>
      <c r="EL60" s="2"/>
      <c r="EM60" s="2"/>
      <c r="EN60" s="452"/>
      <c r="EO60" s="3"/>
      <c r="EP60" s="29" t="s">
        <v>506</v>
      </c>
      <c r="EQ60" s="30">
        <v>861</v>
      </c>
      <c r="ER60" s="30">
        <v>114</v>
      </c>
      <c r="ES60" s="30">
        <v>15</v>
      </c>
      <c r="ET60" s="30">
        <v>13</v>
      </c>
      <c r="EU60" s="31">
        <v>6.552631578947368</v>
      </c>
      <c r="EV60" s="32">
        <v>0.15384615384615374</v>
      </c>
      <c r="EW60" s="33">
        <v>9.888612418650083E-05</v>
      </c>
      <c r="EX60" s="31">
        <v>1.1956995093856118E-05</v>
      </c>
      <c r="EY60" s="31">
        <v>1.1623140588084421E-05</v>
      </c>
      <c r="EZ60" s="31">
        <v>1.0391454068174334E-05</v>
      </c>
      <c r="FA60" s="34">
        <v>0.008692912909264472</v>
      </c>
      <c r="FB60" s="35">
        <v>0.00012316865199100873</v>
      </c>
      <c r="FC60" s="17"/>
    </row>
    <row r="61" spans="1:159" ht="12.75">
      <c r="A61" s="3"/>
      <c r="B61" s="2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5"/>
      <c r="Q61" s="453"/>
      <c r="R61" s="2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52"/>
      <c r="AG61" s="453"/>
      <c r="AH61" s="2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52"/>
      <c r="AW61" s="453"/>
      <c r="AX61" s="2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52"/>
      <c r="BM61" s="453"/>
      <c r="BN61" s="2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52"/>
      <c r="CC61" s="453"/>
      <c r="CD61" s="2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52"/>
      <c r="CS61" s="453"/>
      <c r="CT61" s="2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52"/>
      <c r="DI61" s="453"/>
      <c r="DJ61" s="2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52"/>
      <c r="EL61" s="2"/>
      <c r="EM61" s="2"/>
      <c r="EN61" s="452"/>
      <c r="EO61" s="3"/>
      <c r="EP61" s="2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5"/>
    </row>
    <row r="62" spans="1:159" ht="12.75">
      <c r="A62" s="3"/>
      <c r="B62" s="466" t="s">
        <v>507</v>
      </c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5"/>
      <c r="Q62" s="453"/>
      <c r="R62" s="466" t="s">
        <v>507</v>
      </c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52"/>
      <c r="AG62" s="453"/>
      <c r="AH62" s="466" t="s">
        <v>507</v>
      </c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52"/>
      <c r="AW62" s="453"/>
      <c r="AX62" s="466" t="s">
        <v>507</v>
      </c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52"/>
      <c r="BM62" s="453"/>
      <c r="BN62" s="466" t="s">
        <v>507</v>
      </c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52"/>
      <c r="CC62" s="453"/>
      <c r="CD62" s="466" t="s">
        <v>507</v>
      </c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52"/>
      <c r="CS62" s="453"/>
      <c r="CT62" s="466" t="s">
        <v>507</v>
      </c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52"/>
      <c r="DI62" s="453"/>
      <c r="DJ62" s="466" t="s">
        <v>507</v>
      </c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52"/>
      <c r="EL62" s="2"/>
      <c r="EM62" s="2"/>
      <c r="EN62" s="452"/>
      <c r="EO62" s="3"/>
      <c r="EP62" s="466" t="s">
        <v>507</v>
      </c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5"/>
    </row>
    <row r="63" spans="1:159" ht="12.75">
      <c r="A63" s="3"/>
      <c r="B63" s="10" t="s">
        <v>508</v>
      </c>
      <c r="C63" s="465">
        <v>67742</v>
      </c>
      <c r="D63" s="11">
        <v>2904</v>
      </c>
      <c r="E63" s="11">
        <v>11638</v>
      </c>
      <c r="F63" s="11">
        <v>2399</v>
      </c>
      <c r="G63" s="12">
        <v>22.327134986225897</v>
      </c>
      <c r="H63" s="13">
        <v>3.8511879949979155</v>
      </c>
      <c r="I63" s="14">
        <v>0.008263839754068364</v>
      </c>
      <c r="J63" s="12">
        <v>0.0003264032219504818</v>
      </c>
      <c r="K63" s="12">
        <v>0.009545533210466787</v>
      </c>
      <c r="L63" s="12">
        <v>0.0020651463723065505</v>
      </c>
      <c r="M63" s="15">
        <v>0.7937436532117882</v>
      </c>
      <c r="N63" s="16">
        <v>0.7480386838160236</v>
      </c>
      <c r="O63" s="17"/>
      <c r="Q63" s="464"/>
      <c r="R63" s="10" t="s">
        <v>508</v>
      </c>
      <c r="S63" s="465">
        <v>17438</v>
      </c>
      <c r="T63" s="11">
        <v>915</v>
      </c>
      <c r="U63" s="11">
        <v>3965</v>
      </c>
      <c r="V63" s="11">
        <v>808</v>
      </c>
      <c r="W63" s="12">
        <v>18.05792349726776</v>
      </c>
      <c r="X63" s="13">
        <v>3.907178217821782</v>
      </c>
      <c r="Y63" s="14">
        <v>0.013212117446768533</v>
      </c>
      <c r="Z63" s="12">
        <v>0.0006974888115934075</v>
      </c>
      <c r="AA63" s="12">
        <v>0.02103068942471915</v>
      </c>
      <c r="AB63" s="12">
        <v>0.004416410682466631</v>
      </c>
      <c r="AC63" s="15">
        <v>1.2514628635175125</v>
      </c>
      <c r="AD63" s="16">
        <v>1.661427874225252</v>
      </c>
      <c r="AE63" s="452"/>
      <c r="AG63" s="464"/>
      <c r="AH63" s="10" t="s">
        <v>508</v>
      </c>
      <c r="AI63" s="465">
        <v>33973</v>
      </c>
      <c r="AJ63" s="11">
        <v>996</v>
      </c>
      <c r="AK63" s="11">
        <v>4504</v>
      </c>
      <c r="AL63" s="11">
        <v>728</v>
      </c>
      <c r="AM63" s="12">
        <v>33.109437751004016</v>
      </c>
      <c r="AN63" s="13">
        <v>5.186813186813187</v>
      </c>
      <c r="AO63" s="14">
        <v>0.014159068526424106</v>
      </c>
      <c r="AP63" s="12">
        <v>0.0005253987570837837</v>
      </c>
      <c r="AQ63" s="12">
        <v>0.013247993976045367</v>
      </c>
      <c r="AR63" s="12">
        <v>0.0027729741671554922</v>
      </c>
      <c r="AS63" s="15">
        <v>1.3633669769340322</v>
      </c>
      <c r="AT63" s="16">
        <v>1.0475019808889876</v>
      </c>
      <c r="AU63" s="452"/>
      <c r="AW63" s="464"/>
      <c r="AX63" s="10" t="s">
        <v>508</v>
      </c>
      <c r="AY63" s="465">
        <v>8323</v>
      </c>
      <c r="AZ63" s="11">
        <v>150</v>
      </c>
      <c r="BA63" s="11">
        <v>1574</v>
      </c>
      <c r="BB63" s="11">
        <v>114</v>
      </c>
      <c r="BC63" s="12">
        <v>54.486666666666665</v>
      </c>
      <c r="BD63" s="13">
        <v>12.807017543859649</v>
      </c>
      <c r="BE63" s="14">
        <v>0.006242672941091759</v>
      </c>
      <c r="BF63" s="12">
        <v>0.00010299064227024333</v>
      </c>
      <c r="BG63" s="12">
        <v>0.007681046261955885</v>
      </c>
      <c r="BH63" s="12">
        <v>0.0005904685938042234</v>
      </c>
      <c r="BI63" s="15">
        <v>0.6139682298821516</v>
      </c>
      <c r="BJ63" s="16">
        <v>0.7090577668151662</v>
      </c>
      <c r="BK63" s="452"/>
      <c r="BM63" s="464"/>
      <c r="BN63" s="10" t="s">
        <v>508</v>
      </c>
      <c r="BO63" s="465">
        <v>3213</v>
      </c>
      <c r="BP63" s="11">
        <v>326</v>
      </c>
      <c r="BQ63" s="11">
        <v>683</v>
      </c>
      <c r="BR63" s="11">
        <v>316</v>
      </c>
      <c r="BS63" s="12">
        <v>8.855828220858896</v>
      </c>
      <c r="BT63" s="13">
        <v>1.1613924050632911</v>
      </c>
      <c r="BU63" s="14">
        <v>0.005935721292668192</v>
      </c>
      <c r="BV63" s="12">
        <v>0.000395694936197226</v>
      </c>
      <c r="BW63" s="12">
        <v>0.006311101254828038</v>
      </c>
      <c r="BX63" s="12">
        <v>0.0026009086718904325</v>
      </c>
      <c r="BY63" s="15">
        <v>0.5540026356470966</v>
      </c>
      <c r="BZ63" s="16">
        <v>0.3710192582937606</v>
      </c>
      <c r="CA63" s="452"/>
      <c r="CC63" s="464"/>
      <c r="CD63" s="10" t="s">
        <v>509</v>
      </c>
      <c r="CE63" s="465">
        <v>0</v>
      </c>
      <c r="CF63" s="11">
        <v>0</v>
      </c>
      <c r="CG63" s="11">
        <v>0</v>
      </c>
      <c r="CH63" s="11">
        <v>0</v>
      </c>
      <c r="CI63" s="12" t="s">
        <v>7</v>
      </c>
      <c r="CJ63" s="13" t="s">
        <v>7</v>
      </c>
      <c r="CK63" s="14">
        <v>0</v>
      </c>
      <c r="CL63" s="12">
        <v>0</v>
      </c>
      <c r="CM63" s="12">
        <v>0</v>
      </c>
      <c r="CN63" s="12">
        <v>0</v>
      </c>
      <c r="CO63" s="15">
        <v>0</v>
      </c>
      <c r="CP63" s="16">
        <v>0</v>
      </c>
      <c r="CQ63" s="452"/>
      <c r="CS63" s="464"/>
      <c r="CT63" s="10" t="s">
        <v>509</v>
      </c>
      <c r="CU63" s="465">
        <v>21259</v>
      </c>
      <c r="CV63" s="11">
        <v>44876</v>
      </c>
      <c r="CW63" s="11">
        <v>3859</v>
      </c>
      <c r="CX63" s="11">
        <v>5367</v>
      </c>
      <c r="CY63" s="12">
        <v>-0.5262723950441216</v>
      </c>
      <c r="CZ63" s="13">
        <v>-0.2809763368734861</v>
      </c>
      <c r="DA63" s="14">
        <v>0.2560955042644437</v>
      </c>
      <c r="DB63" s="12">
        <v>0.257198532783127</v>
      </c>
      <c r="DC63" s="12">
        <v>0.31120967741935485</v>
      </c>
      <c r="DD63" s="12">
        <v>0.18198155431981555</v>
      </c>
      <c r="DE63" s="15">
        <v>-0.11030285186832689</v>
      </c>
      <c r="DF63" s="16">
        <v>12.92281230995393</v>
      </c>
      <c r="DG63" s="452"/>
      <c r="DI63" s="464"/>
      <c r="DJ63" s="10" t="s">
        <v>509</v>
      </c>
      <c r="DK63" s="465">
        <v>1175</v>
      </c>
      <c r="DL63" s="11">
        <v>2513</v>
      </c>
      <c r="DM63" s="11">
        <v>86</v>
      </c>
      <c r="DN63" s="11">
        <v>282</v>
      </c>
      <c r="DO63" s="12">
        <v>-0.5324313569438918</v>
      </c>
      <c r="DP63" s="13">
        <v>-0.6950354609929078</v>
      </c>
      <c r="DQ63" s="14">
        <v>0.005694678020481455</v>
      </c>
      <c r="DR63" s="12">
        <v>0.013228056323200421</v>
      </c>
      <c r="DS63" s="12">
        <v>0.005169201178097013</v>
      </c>
      <c r="DT63" s="12">
        <v>0.011045828437132785</v>
      </c>
      <c r="DU63" s="15">
        <v>-0.7533378302718966</v>
      </c>
      <c r="DV63" s="16">
        <v>-0.5876627259035773</v>
      </c>
      <c r="DW63" s="452"/>
      <c r="EL63" s="2"/>
      <c r="EM63" s="2"/>
      <c r="EN63" s="452"/>
      <c r="EO63" s="3"/>
      <c r="EP63" s="10" t="s">
        <v>508</v>
      </c>
      <c r="EQ63" s="465">
        <v>72145</v>
      </c>
      <c r="ER63" s="11">
        <v>3060</v>
      </c>
      <c r="ES63" s="11">
        <v>12662</v>
      </c>
      <c r="ET63" s="11">
        <v>2550</v>
      </c>
      <c r="EU63" s="12">
        <v>22.576797385620914</v>
      </c>
      <c r="EV63" s="13">
        <v>3.9654901960784317</v>
      </c>
      <c r="EW63" s="14">
        <v>0.008285876224663301</v>
      </c>
      <c r="EX63" s="12">
        <v>0.0003209509209403484</v>
      </c>
      <c r="EY63" s="12">
        <v>0.009811480408421662</v>
      </c>
      <c r="EZ63" s="12">
        <v>0.0020383236826034268</v>
      </c>
      <c r="FA63" s="15">
        <v>0.7964925303722953</v>
      </c>
      <c r="FB63" s="16">
        <v>0.7773156725818235</v>
      </c>
      <c r="FC63" s="17"/>
    </row>
    <row r="64" spans="1:159" ht="12.75">
      <c r="A64" s="3"/>
      <c r="B64" s="18" t="s">
        <v>509</v>
      </c>
      <c r="C64" s="471">
        <v>41198</v>
      </c>
      <c r="D64" s="19">
        <v>51816</v>
      </c>
      <c r="E64" s="19">
        <v>6089</v>
      </c>
      <c r="F64" s="19">
        <v>6626</v>
      </c>
      <c r="G64" s="20">
        <v>-0.20491740003087844</v>
      </c>
      <c r="H64" s="21">
        <v>-0.08104437066103232</v>
      </c>
      <c r="I64" s="22">
        <v>0.005025739868738869</v>
      </c>
      <c r="J64" s="20">
        <v>0.00582400459662058</v>
      </c>
      <c r="K64" s="20">
        <v>0.004994221663389952</v>
      </c>
      <c r="L64" s="20">
        <v>0.00570390156852989</v>
      </c>
      <c r="M64" s="23">
        <v>-0.07982647278817115</v>
      </c>
      <c r="N64" s="24">
        <v>-0.07096799051399373</v>
      </c>
      <c r="O64" s="17"/>
      <c r="Q64" s="464"/>
      <c r="R64" s="18" t="s">
        <v>509</v>
      </c>
      <c r="S64" s="471">
        <v>12232</v>
      </c>
      <c r="T64" s="19">
        <v>24194</v>
      </c>
      <c r="U64" s="19">
        <v>1969</v>
      </c>
      <c r="V64" s="19">
        <v>2946</v>
      </c>
      <c r="W64" s="20">
        <v>-0.4944201041580557</v>
      </c>
      <c r="X64" s="21">
        <v>-0.3316361167684997</v>
      </c>
      <c r="Y64" s="22">
        <v>0.009267726838448944</v>
      </c>
      <c r="Z64" s="20">
        <v>0.018442671374525575</v>
      </c>
      <c r="AA64" s="20">
        <v>0.01044373959073695</v>
      </c>
      <c r="AB64" s="20">
        <v>0.016102408255627098</v>
      </c>
      <c r="AC64" s="23">
        <v>-0.917494453607663</v>
      </c>
      <c r="AD64" s="24">
        <v>-0.5658668664890149</v>
      </c>
      <c r="AE64" s="452"/>
      <c r="AG64" s="464"/>
      <c r="AH64" s="18" t="s">
        <v>509</v>
      </c>
      <c r="AI64" s="471">
        <v>20883</v>
      </c>
      <c r="AJ64" s="19">
        <v>12380</v>
      </c>
      <c r="AK64" s="19">
        <v>2862</v>
      </c>
      <c r="AL64" s="19">
        <v>2008</v>
      </c>
      <c r="AM64" s="20">
        <v>0.6868336025848143</v>
      </c>
      <c r="AN64" s="21">
        <v>0.42529880478087656</v>
      </c>
      <c r="AO64" s="22">
        <v>0.00870349477636107</v>
      </c>
      <c r="AP64" s="20">
        <v>0.006530558848089601</v>
      </c>
      <c r="AQ64" s="20">
        <v>0.008418241287620302</v>
      </c>
      <c r="AR64" s="20">
        <v>0.00764853314237394</v>
      </c>
      <c r="AS64" s="23">
        <v>0.21729359282714691</v>
      </c>
      <c r="AT64" s="24">
        <v>0.07697081452463628</v>
      </c>
      <c r="AU64" s="452"/>
      <c r="AW64" s="464"/>
      <c r="AX64" s="18" t="s">
        <v>509</v>
      </c>
      <c r="AY64" s="471">
        <v>2591</v>
      </c>
      <c r="AZ64" s="19">
        <v>4284</v>
      </c>
      <c r="BA64" s="19">
        <v>353</v>
      </c>
      <c r="BB64" s="19">
        <v>601</v>
      </c>
      <c r="BC64" s="20">
        <v>-0.3951914098972923</v>
      </c>
      <c r="BD64" s="21">
        <v>-0.4126455906821963</v>
      </c>
      <c r="BE64" s="22">
        <v>0.0019433816641077433</v>
      </c>
      <c r="BF64" s="20">
        <v>0.0029414127432381494</v>
      </c>
      <c r="BG64" s="20">
        <v>0.001722623462814757</v>
      </c>
      <c r="BH64" s="20">
        <v>0.003112908990143318</v>
      </c>
      <c r="BI64" s="23">
        <v>-0.09980310791304062</v>
      </c>
      <c r="BJ64" s="24">
        <v>-0.13902855273285614</v>
      </c>
      <c r="BK64" s="452"/>
      <c r="BM64" s="464"/>
      <c r="BN64" s="18" t="s">
        <v>509</v>
      </c>
      <c r="BO64" s="471">
        <v>1076</v>
      </c>
      <c r="BP64" s="19">
        <v>3371</v>
      </c>
      <c r="BQ64" s="19">
        <v>141</v>
      </c>
      <c r="BR64" s="19">
        <v>351</v>
      </c>
      <c r="BS64" s="20">
        <v>-0.680806882230792</v>
      </c>
      <c r="BT64" s="21">
        <v>-0.5982905982905983</v>
      </c>
      <c r="BU64" s="22">
        <v>0.00198781080327139</v>
      </c>
      <c r="BV64" s="20">
        <v>0.004091679846382972</v>
      </c>
      <c r="BW64" s="20">
        <v>0.0013028774186394634</v>
      </c>
      <c r="BX64" s="20">
        <v>0.0028889839994732337</v>
      </c>
      <c r="BY64" s="23">
        <v>-0.21038690431115825</v>
      </c>
      <c r="BZ64" s="24">
        <v>-0.15861065808337704</v>
      </c>
      <c r="CA64" s="452"/>
      <c r="CC64" s="464"/>
      <c r="CD64" s="18" t="s">
        <v>508</v>
      </c>
      <c r="CE64" s="471">
        <v>0</v>
      </c>
      <c r="CF64" s="19">
        <v>0</v>
      </c>
      <c r="CG64" s="19">
        <v>0</v>
      </c>
      <c r="CH64" s="19">
        <v>0</v>
      </c>
      <c r="CI64" s="20" t="s">
        <v>7</v>
      </c>
      <c r="CJ64" s="21" t="s">
        <v>7</v>
      </c>
      <c r="CK64" s="22">
        <v>0</v>
      </c>
      <c r="CL64" s="20">
        <v>0</v>
      </c>
      <c r="CM64" s="20">
        <v>0</v>
      </c>
      <c r="CN64" s="20">
        <v>0</v>
      </c>
      <c r="CO64" s="23">
        <v>0</v>
      </c>
      <c r="CP64" s="24">
        <v>0</v>
      </c>
      <c r="CQ64" s="452"/>
      <c r="CS64" s="464"/>
      <c r="CT64" s="18" t="s">
        <v>508</v>
      </c>
      <c r="CU64" s="471">
        <v>4821</v>
      </c>
      <c r="CV64" s="19">
        <v>3203</v>
      </c>
      <c r="CW64" s="19">
        <v>679</v>
      </c>
      <c r="CX64" s="19">
        <v>2251</v>
      </c>
      <c r="CY64" s="20">
        <v>0.5051514205432408</v>
      </c>
      <c r="CZ64" s="21">
        <v>-0.6983562860950688</v>
      </c>
      <c r="DA64" s="22">
        <v>0.05807594082783212</v>
      </c>
      <c r="DB64" s="20">
        <v>0.018357404860155892</v>
      </c>
      <c r="DC64" s="20">
        <v>0.05475806451612903</v>
      </c>
      <c r="DD64" s="20">
        <v>0.07632578326325783</v>
      </c>
      <c r="DE64" s="23">
        <v>3.971853596767623</v>
      </c>
      <c r="DF64" s="24">
        <v>-2.1567718747128795</v>
      </c>
      <c r="DG64" s="452"/>
      <c r="DI64" s="464"/>
      <c r="DJ64" s="18" t="s">
        <v>508</v>
      </c>
      <c r="DK64" s="471">
        <v>1082</v>
      </c>
      <c r="DL64" s="19">
        <v>174</v>
      </c>
      <c r="DM64" s="19">
        <v>156</v>
      </c>
      <c r="DN64" s="19">
        <v>127</v>
      </c>
      <c r="DO64" s="20">
        <v>5.218390804597701</v>
      </c>
      <c r="DP64" s="21">
        <v>0.22834645669291342</v>
      </c>
      <c r="DQ64" s="22">
        <v>0.005243950313328454</v>
      </c>
      <c r="DR64" s="20">
        <v>0.0009159099881563364</v>
      </c>
      <c r="DS64" s="20">
        <v>0.009376690509106209</v>
      </c>
      <c r="DT64" s="20">
        <v>0.0049745397571484525</v>
      </c>
      <c r="DU64" s="23">
        <v>0.4328040325172118</v>
      </c>
      <c r="DV64" s="24">
        <v>0.44021507519577563</v>
      </c>
      <c r="DW64" s="452"/>
      <c r="EL64" s="2"/>
      <c r="EM64" s="2"/>
      <c r="EN64" s="452"/>
      <c r="EO64" s="3"/>
      <c r="EP64" s="18" t="s">
        <v>509</v>
      </c>
      <c r="EQ64" s="471">
        <v>44226</v>
      </c>
      <c r="ER64" s="19">
        <v>58219</v>
      </c>
      <c r="ES64" s="19">
        <v>6790</v>
      </c>
      <c r="ET64" s="19">
        <v>7554</v>
      </c>
      <c r="EU64" s="20">
        <v>-0.2403510881327402</v>
      </c>
      <c r="EV64" s="21">
        <v>-0.10113846968493512</v>
      </c>
      <c r="EW64" s="22">
        <v>0.005079370183823677</v>
      </c>
      <c r="EX64" s="20">
        <v>0.006106353485694819</v>
      </c>
      <c r="EY64" s="20">
        <v>0.0052614083062062144</v>
      </c>
      <c r="EZ64" s="20">
        <v>0.006038234156229916</v>
      </c>
      <c r="FA64" s="23">
        <v>-0.10269833018711413</v>
      </c>
      <c r="FB64" s="24">
        <v>-0.07768258500237017</v>
      </c>
      <c r="FC64" s="17"/>
    </row>
    <row r="65" spans="1:159" ht="12.75">
      <c r="A65" s="3"/>
      <c r="B65" s="29" t="s">
        <v>506</v>
      </c>
      <c r="C65" s="473">
        <v>18</v>
      </c>
      <c r="D65" s="30">
        <v>5</v>
      </c>
      <c r="E65" s="30">
        <v>0</v>
      </c>
      <c r="F65" s="30">
        <v>5</v>
      </c>
      <c r="G65" s="31">
        <v>2.6</v>
      </c>
      <c r="H65" s="32">
        <v>-1</v>
      </c>
      <c r="I65" s="33">
        <v>2.195818186254178E-06</v>
      </c>
      <c r="J65" s="31">
        <v>5.619890185097827E-07</v>
      </c>
      <c r="K65" s="31">
        <v>0</v>
      </c>
      <c r="L65" s="31">
        <v>4.3041816846739285E-06</v>
      </c>
      <c r="M65" s="34">
        <v>0.00016338291677443954</v>
      </c>
      <c r="N65" s="35">
        <v>-0.0004304181684673928</v>
      </c>
      <c r="O65" s="5"/>
      <c r="Q65" s="453"/>
      <c r="R65" s="29" t="s">
        <v>506</v>
      </c>
      <c r="S65" s="30">
        <v>0</v>
      </c>
      <c r="T65" s="30">
        <v>0</v>
      </c>
      <c r="U65" s="30">
        <v>0</v>
      </c>
      <c r="V65" s="30">
        <v>0</v>
      </c>
      <c r="W65" s="31" t="s">
        <v>7</v>
      </c>
      <c r="X65" s="32" t="s">
        <v>7</v>
      </c>
      <c r="Y65" s="33">
        <v>0</v>
      </c>
      <c r="Z65" s="31">
        <v>0</v>
      </c>
      <c r="AA65" s="31">
        <v>0</v>
      </c>
      <c r="AB65" s="31">
        <v>0</v>
      </c>
      <c r="AC65" s="34">
        <v>0</v>
      </c>
      <c r="AD65" s="35">
        <v>0</v>
      </c>
      <c r="AE65" s="452"/>
      <c r="AG65" s="453"/>
      <c r="AH65" s="29" t="s">
        <v>506</v>
      </c>
      <c r="AI65" s="30">
        <v>17</v>
      </c>
      <c r="AJ65" s="30">
        <v>5</v>
      </c>
      <c r="AK65" s="30">
        <v>0</v>
      </c>
      <c r="AL65" s="30">
        <v>5</v>
      </c>
      <c r="AM65" s="31">
        <v>2.4</v>
      </c>
      <c r="AN65" s="32">
        <v>-1</v>
      </c>
      <c r="AO65" s="33">
        <v>7.085160714367581E-06</v>
      </c>
      <c r="AP65" s="31">
        <v>2.6375439612639743E-06</v>
      </c>
      <c r="AQ65" s="31">
        <v>0</v>
      </c>
      <c r="AR65" s="31">
        <v>1.9045152246947062E-05</v>
      </c>
      <c r="AS65" s="34">
        <v>0.0004447616753103607</v>
      </c>
      <c r="AT65" s="35">
        <v>-0.0019045152246947063</v>
      </c>
      <c r="AU65" s="452"/>
      <c r="AW65" s="453"/>
      <c r="AX65" s="29" t="s">
        <v>506</v>
      </c>
      <c r="AY65" s="30">
        <v>0</v>
      </c>
      <c r="AZ65" s="30">
        <v>0</v>
      </c>
      <c r="BA65" s="30">
        <v>0</v>
      </c>
      <c r="BB65" s="30">
        <v>0</v>
      </c>
      <c r="BC65" s="31" t="s">
        <v>7</v>
      </c>
      <c r="BD65" s="32" t="s">
        <v>7</v>
      </c>
      <c r="BE65" s="33">
        <v>0</v>
      </c>
      <c r="BF65" s="31">
        <v>0</v>
      </c>
      <c r="BG65" s="31">
        <v>0</v>
      </c>
      <c r="BH65" s="31">
        <v>0</v>
      </c>
      <c r="BI65" s="34">
        <v>0</v>
      </c>
      <c r="BJ65" s="35">
        <v>0</v>
      </c>
      <c r="BK65" s="452"/>
      <c r="BM65" s="453"/>
      <c r="BN65" s="29" t="s">
        <v>506</v>
      </c>
      <c r="BO65" s="30">
        <v>0</v>
      </c>
      <c r="BP65" s="30">
        <v>0</v>
      </c>
      <c r="BQ65" s="30">
        <v>0</v>
      </c>
      <c r="BR65" s="30">
        <v>0</v>
      </c>
      <c r="BS65" s="31" t="s">
        <v>7</v>
      </c>
      <c r="BT65" s="32" t="s">
        <v>7</v>
      </c>
      <c r="BU65" s="33">
        <v>0</v>
      </c>
      <c r="BV65" s="31">
        <v>0</v>
      </c>
      <c r="BW65" s="31">
        <v>0</v>
      </c>
      <c r="BX65" s="31">
        <v>0</v>
      </c>
      <c r="BY65" s="34">
        <v>0</v>
      </c>
      <c r="BZ65" s="35">
        <v>0</v>
      </c>
      <c r="CA65" s="452"/>
      <c r="CC65" s="453"/>
      <c r="CD65" s="29" t="s">
        <v>506</v>
      </c>
      <c r="CE65" s="30">
        <v>0</v>
      </c>
      <c r="CF65" s="30">
        <v>0</v>
      </c>
      <c r="CG65" s="30">
        <v>0</v>
      </c>
      <c r="CH65" s="30">
        <v>0</v>
      </c>
      <c r="CI65" s="31" t="s">
        <v>7</v>
      </c>
      <c r="CJ65" s="32" t="s">
        <v>7</v>
      </c>
      <c r="CK65" s="33">
        <v>0</v>
      </c>
      <c r="CL65" s="31">
        <v>0</v>
      </c>
      <c r="CM65" s="31">
        <v>0</v>
      </c>
      <c r="CN65" s="31">
        <v>0</v>
      </c>
      <c r="CO65" s="34">
        <v>0</v>
      </c>
      <c r="CP65" s="35">
        <v>0</v>
      </c>
      <c r="CQ65" s="452"/>
      <c r="CS65" s="453"/>
      <c r="CT65" s="29" t="s">
        <v>506</v>
      </c>
      <c r="CU65" s="30">
        <v>0</v>
      </c>
      <c r="CV65" s="30">
        <v>0</v>
      </c>
      <c r="CW65" s="30">
        <v>0</v>
      </c>
      <c r="CX65" s="30">
        <v>0</v>
      </c>
      <c r="CY65" s="31" t="s">
        <v>7</v>
      </c>
      <c r="CZ65" s="32" t="s">
        <v>7</v>
      </c>
      <c r="DA65" s="33">
        <v>0</v>
      </c>
      <c r="DB65" s="31">
        <v>0</v>
      </c>
      <c r="DC65" s="31">
        <v>0</v>
      </c>
      <c r="DD65" s="31">
        <v>0</v>
      </c>
      <c r="DE65" s="34">
        <v>0</v>
      </c>
      <c r="DF65" s="35">
        <v>0</v>
      </c>
      <c r="DG65" s="452"/>
      <c r="DI65" s="453"/>
      <c r="DJ65" s="29" t="s">
        <v>506</v>
      </c>
      <c r="DK65" s="30">
        <v>0</v>
      </c>
      <c r="DL65" s="30">
        <v>0</v>
      </c>
      <c r="DM65" s="30">
        <v>0</v>
      </c>
      <c r="DN65" s="30">
        <v>0</v>
      </c>
      <c r="DO65" s="31" t="s">
        <v>7</v>
      </c>
      <c r="DP65" s="32" t="s">
        <v>7</v>
      </c>
      <c r="DQ65" s="33">
        <v>0</v>
      </c>
      <c r="DR65" s="31">
        <v>0</v>
      </c>
      <c r="DS65" s="31">
        <v>0</v>
      </c>
      <c r="DT65" s="31">
        <v>0</v>
      </c>
      <c r="DU65" s="34">
        <v>0</v>
      </c>
      <c r="DV65" s="35">
        <v>0</v>
      </c>
      <c r="DW65" s="452"/>
      <c r="EL65" s="2"/>
      <c r="EM65" s="2"/>
      <c r="EN65" s="452"/>
      <c r="EO65" s="3"/>
      <c r="EP65" s="29" t="s">
        <v>506</v>
      </c>
      <c r="EQ65" s="30">
        <v>18</v>
      </c>
      <c r="ER65" s="30">
        <v>5</v>
      </c>
      <c r="ES65" s="30">
        <v>0</v>
      </c>
      <c r="ET65" s="30">
        <v>5</v>
      </c>
      <c r="EU65" s="31">
        <v>2.6</v>
      </c>
      <c r="EV65" s="32">
        <v>-1</v>
      </c>
      <c r="EW65" s="33">
        <v>2.0673057321219686E-06</v>
      </c>
      <c r="EX65" s="31">
        <v>5.244296093796543E-07</v>
      </c>
      <c r="EY65" s="31">
        <v>0</v>
      </c>
      <c r="EZ65" s="31">
        <v>3.996713103143974E-06</v>
      </c>
      <c r="FA65" s="34">
        <v>0.00015428761227423145</v>
      </c>
      <c r="FB65" s="35">
        <v>-0.00039967131031439743</v>
      </c>
      <c r="FC65" s="5"/>
    </row>
    <row r="66" spans="1:159" ht="12.75">
      <c r="A66" s="3"/>
      <c r="B66" s="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5"/>
      <c r="Q66" s="453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452"/>
      <c r="AG66" s="453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452"/>
      <c r="AW66" s="453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452"/>
      <c r="BM66" s="453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452"/>
      <c r="CC66" s="453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452"/>
      <c r="CS66" s="453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452"/>
      <c r="DI66" s="453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452"/>
      <c r="EL66" s="2"/>
      <c r="EM66" s="2"/>
      <c r="EN66" s="452"/>
      <c r="EO66" s="3"/>
      <c r="EP66" s="2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5"/>
    </row>
    <row r="67" spans="1:159" ht="12.75">
      <c r="A67" s="3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5"/>
      <c r="Q67" s="453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452"/>
      <c r="AG67" s="453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452"/>
      <c r="AW67" s="453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452"/>
      <c r="BM67" s="453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452"/>
      <c r="CC67" s="453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452"/>
      <c r="CS67" s="453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452"/>
      <c r="DI67" s="453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452"/>
      <c r="EL67" s="2"/>
      <c r="EM67" s="2"/>
      <c r="EN67" s="452"/>
      <c r="EO67" s="3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5"/>
    </row>
    <row r="68" spans="1:159" ht="12.75">
      <c r="A68" s="3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5"/>
      <c r="Q68" s="453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452"/>
      <c r="AG68" s="453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452"/>
      <c r="AW68" s="453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452"/>
      <c r="BM68" s="453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452"/>
      <c r="CC68" s="453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452"/>
      <c r="CS68" s="453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452"/>
      <c r="DI68" s="453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452"/>
      <c r="EL68" s="2"/>
      <c r="EM68" s="2"/>
      <c r="EN68" s="452"/>
      <c r="EO68" s="3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5"/>
    </row>
    <row r="69" spans="1:159" ht="25.5">
      <c r="A69" s="3"/>
      <c r="B69" s="454" t="s">
        <v>9</v>
      </c>
      <c r="C69" s="455" t="s">
        <v>13</v>
      </c>
      <c r="D69" s="7"/>
      <c r="E69" s="456" t="s">
        <v>14</v>
      </c>
      <c r="F69" s="457"/>
      <c r="G69" s="7" t="s">
        <v>3</v>
      </c>
      <c r="H69" s="8" t="s">
        <v>4</v>
      </c>
      <c r="I69" s="4"/>
      <c r="J69" s="4"/>
      <c r="K69" s="4"/>
      <c r="L69" s="4"/>
      <c r="M69" s="4"/>
      <c r="N69" s="4"/>
      <c r="O69" s="5"/>
      <c r="Q69" s="453"/>
      <c r="R69" s="454" t="s">
        <v>9</v>
      </c>
      <c r="S69" s="455" t="s">
        <v>13</v>
      </c>
      <c r="T69" s="7"/>
      <c r="U69" s="456" t="s">
        <v>14</v>
      </c>
      <c r="V69" s="457"/>
      <c r="W69" s="7" t="s">
        <v>3</v>
      </c>
      <c r="X69" s="8" t="s">
        <v>4</v>
      </c>
      <c r="Y69" s="2"/>
      <c r="Z69" s="2"/>
      <c r="AA69" s="2"/>
      <c r="AB69" s="2"/>
      <c r="AC69" s="2"/>
      <c r="AD69" s="2"/>
      <c r="AE69" s="452"/>
      <c r="AG69" s="453"/>
      <c r="AH69" s="454" t="s">
        <v>9</v>
      </c>
      <c r="AI69" s="455" t="s">
        <v>13</v>
      </c>
      <c r="AJ69" s="7"/>
      <c r="AK69" s="456" t="s">
        <v>14</v>
      </c>
      <c r="AL69" s="457"/>
      <c r="AM69" s="7" t="s">
        <v>3</v>
      </c>
      <c r="AN69" s="8" t="s">
        <v>4</v>
      </c>
      <c r="AO69" s="2"/>
      <c r="AP69" s="2"/>
      <c r="AQ69" s="2"/>
      <c r="AR69" s="2"/>
      <c r="AS69" s="2"/>
      <c r="AT69" s="2"/>
      <c r="AU69" s="452"/>
      <c r="AW69" s="453"/>
      <c r="AX69" s="454" t="s">
        <v>9</v>
      </c>
      <c r="AY69" s="455" t="s">
        <v>13</v>
      </c>
      <c r="AZ69" s="7"/>
      <c r="BA69" s="456" t="s">
        <v>14</v>
      </c>
      <c r="BB69" s="457"/>
      <c r="BC69" s="7" t="s">
        <v>3</v>
      </c>
      <c r="BD69" s="8" t="s">
        <v>4</v>
      </c>
      <c r="BE69" s="2"/>
      <c r="BF69" s="2"/>
      <c r="BG69" s="2"/>
      <c r="BH69" s="2"/>
      <c r="BI69" s="2"/>
      <c r="BJ69" s="2"/>
      <c r="BK69" s="452"/>
      <c r="BM69" s="453"/>
      <c r="BN69" s="454" t="s">
        <v>9</v>
      </c>
      <c r="BO69" s="455" t="s">
        <v>13</v>
      </c>
      <c r="BP69" s="7"/>
      <c r="BQ69" s="456" t="s">
        <v>14</v>
      </c>
      <c r="BR69" s="457"/>
      <c r="BS69" s="7" t="s">
        <v>3</v>
      </c>
      <c r="BT69" s="8" t="s">
        <v>4</v>
      </c>
      <c r="BU69" s="2"/>
      <c r="BV69" s="2"/>
      <c r="BW69" s="2"/>
      <c r="BX69" s="2"/>
      <c r="BY69" s="2"/>
      <c r="BZ69" s="2"/>
      <c r="CA69" s="452"/>
      <c r="CC69" s="453"/>
      <c r="CD69" s="454" t="s">
        <v>9</v>
      </c>
      <c r="CE69" s="455" t="s">
        <v>13</v>
      </c>
      <c r="CF69" s="7"/>
      <c r="CG69" s="456" t="s">
        <v>14</v>
      </c>
      <c r="CH69" s="457"/>
      <c r="CI69" s="7" t="s">
        <v>3</v>
      </c>
      <c r="CJ69" s="8" t="s">
        <v>4</v>
      </c>
      <c r="CK69" s="2"/>
      <c r="CL69" s="2"/>
      <c r="CM69" s="2"/>
      <c r="CN69" s="2"/>
      <c r="CO69" s="2"/>
      <c r="CP69" s="2"/>
      <c r="CQ69" s="452"/>
      <c r="CS69" s="453"/>
      <c r="CT69" s="454" t="s">
        <v>9</v>
      </c>
      <c r="CU69" s="455" t="s">
        <v>13</v>
      </c>
      <c r="CV69" s="7"/>
      <c r="CW69" s="456" t="s">
        <v>14</v>
      </c>
      <c r="CX69" s="457"/>
      <c r="CY69" s="7" t="s">
        <v>3</v>
      </c>
      <c r="CZ69" s="8" t="s">
        <v>4</v>
      </c>
      <c r="DA69" s="2"/>
      <c r="DB69" s="2"/>
      <c r="DC69" s="2"/>
      <c r="DD69" s="2"/>
      <c r="DE69" s="2"/>
      <c r="DF69" s="2"/>
      <c r="DG69" s="452"/>
      <c r="DI69" s="453"/>
      <c r="DJ69" s="454" t="s">
        <v>9</v>
      </c>
      <c r="DK69" s="455" t="s">
        <v>13</v>
      </c>
      <c r="DL69" s="7"/>
      <c r="DM69" s="456" t="s">
        <v>14</v>
      </c>
      <c r="DN69" s="457"/>
      <c r="DO69" s="7" t="s">
        <v>3</v>
      </c>
      <c r="DP69" s="8" t="s">
        <v>4</v>
      </c>
      <c r="DQ69" s="2"/>
      <c r="DR69" s="2"/>
      <c r="DS69" s="2"/>
      <c r="DT69" s="2"/>
      <c r="DU69" s="2"/>
      <c r="DV69" s="2"/>
      <c r="DW69" s="452"/>
      <c r="EL69" s="2"/>
      <c r="EM69" s="2"/>
      <c r="EN69" s="452"/>
      <c r="EO69" s="3"/>
      <c r="EP69" s="454" t="s">
        <v>9</v>
      </c>
      <c r="EQ69" s="455" t="s">
        <v>13</v>
      </c>
      <c r="ER69" s="7"/>
      <c r="ES69" s="456" t="s">
        <v>14</v>
      </c>
      <c r="ET69" s="457"/>
      <c r="EU69" s="7" t="s">
        <v>3</v>
      </c>
      <c r="EV69" s="8" t="s">
        <v>4</v>
      </c>
      <c r="EW69" s="4"/>
      <c r="EX69" s="4"/>
      <c r="EY69" s="4"/>
      <c r="EZ69" s="4"/>
      <c r="FA69" s="4"/>
      <c r="FB69" s="4"/>
      <c r="FC69" s="5"/>
    </row>
    <row r="70" spans="1:159" ht="12.75">
      <c r="A70" s="3"/>
      <c r="B70" s="458" t="s">
        <v>0</v>
      </c>
      <c r="C70" s="30">
        <v>785210</v>
      </c>
      <c r="D70" s="30">
        <v>1189152</v>
      </c>
      <c r="E70" s="30">
        <v>108655</v>
      </c>
      <c r="F70" s="30">
        <v>150066</v>
      </c>
      <c r="G70" s="31">
        <v>-0.3396891230053013</v>
      </c>
      <c r="H70" s="32">
        <v>-0.27595191449095735</v>
      </c>
      <c r="I70" s="4"/>
      <c r="J70" s="4"/>
      <c r="K70" s="4"/>
      <c r="L70" s="4"/>
      <c r="M70" s="4"/>
      <c r="N70" s="4"/>
      <c r="O70" s="5"/>
      <c r="Q70" s="453"/>
      <c r="R70" s="458" t="s">
        <v>0</v>
      </c>
      <c r="S70" s="459">
        <v>222394</v>
      </c>
      <c r="T70" s="459">
        <v>290212</v>
      </c>
      <c r="U70" s="459">
        <v>30040</v>
      </c>
      <c r="V70" s="459">
        <v>38686</v>
      </c>
      <c r="W70" s="31">
        <v>-0.23368434110236658</v>
      </c>
      <c r="X70" s="32">
        <v>-0.22349170242464977</v>
      </c>
      <c r="Y70" s="2"/>
      <c r="Z70" s="2"/>
      <c r="AA70" s="2"/>
      <c r="AB70" s="2"/>
      <c r="AC70" s="2"/>
      <c r="AD70" s="2"/>
      <c r="AE70" s="452"/>
      <c r="AG70" s="453"/>
      <c r="AH70" s="458" t="s">
        <v>0</v>
      </c>
      <c r="AI70" s="459">
        <v>99779</v>
      </c>
      <c r="AJ70" s="459">
        <v>136728</v>
      </c>
      <c r="AK70" s="459">
        <v>15400</v>
      </c>
      <c r="AL70" s="459">
        <v>19736</v>
      </c>
      <c r="AM70" s="31">
        <v>-0.27023725937627996</v>
      </c>
      <c r="AN70" s="32">
        <v>-0.21970004053506287</v>
      </c>
      <c r="AO70" s="2"/>
      <c r="AP70" s="2"/>
      <c r="AQ70" s="2"/>
      <c r="AR70" s="2"/>
      <c r="AS70" s="2"/>
      <c r="AT70" s="2"/>
      <c r="AU70" s="452"/>
      <c r="AW70" s="453"/>
      <c r="AX70" s="458" t="s">
        <v>0</v>
      </c>
      <c r="AY70" s="459">
        <v>105762</v>
      </c>
      <c r="AZ70" s="459">
        <v>145520</v>
      </c>
      <c r="BA70" s="459">
        <v>16040</v>
      </c>
      <c r="BB70" s="459">
        <v>18990</v>
      </c>
      <c r="BC70" s="31">
        <v>-0.2732133040131941</v>
      </c>
      <c r="BD70" s="32">
        <v>-0.15534491837809372</v>
      </c>
      <c r="BE70" s="2"/>
      <c r="BF70" s="2"/>
      <c r="BG70" s="2"/>
      <c r="BH70" s="2"/>
      <c r="BI70" s="2"/>
      <c r="BJ70" s="2"/>
      <c r="BK70" s="452"/>
      <c r="BM70" s="453"/>
      <c r="BN70" s="458" t="s">
        <v>0</v>
      </c>
      <c r="BO70" s="459">
        <v>63122</v>
      </c>
      <c r="BP70" s="459">
        <v>121059</v>
      </c>
      <c r="BQ70" s="459">
        <v>9937</v>
      </c>
      <c r="BR70" s="459">
        <v>15295</v>
      </c>
      <c r="BS70" s="31">
        <v>-0.47858482227674104</v>
      </c>
      <c r="BT70" s="32">
        <v>-0.3503105590062112</v>
      </c>
      <c r="BU70" s="2"/>
      <c r="BV70" s="2"/>
      <c r="BW70" s="2"/>
      <c r="BX70" s="2"/>
      <c r="BY70" s="2"/>
      <c r="BZ70" s="2"/>
      <c r="CA70" s="452"/>
      <c r="CC70" s="453"/>
      <c r="CD70" s="458" t="s">
        <v>0</v>
      </c>
      <c r="CE70" s="459">
        <v>111483</v>
      </c>
      <c r="CF70" s="459">
        <v>197611</v>
      </c>
      <c r="CG70" s="459">
        <v>14502</v>
      </c>
      <c r="CH70" s="459">
        <v>22846</v>
      </c>
      <c r="CI70" s="31">
        <v>-0.43584618265177544</v>
      </c>
      <c r="CJ70" s="32">
        <v>-0.3652280486737285</v>
      </c>
      <c r="CK70" s="2"/>
      <c r="CL70" s="2"/>
      <c r="CM70" s="2"/>
      <c r="CN70" s="2"/>
      <c r="CO70" s="2"/>
      <c r="CP70" s="2"/>
      <c r="CQ70" s="452"/>
      <c r="CS70" s="453"/>
      <c r="CT70" s="458" t="s">
        <v>0</v>
      </c>
      <c r="CU70" s="459">
        <v>8237</v>
      </c>
      <c r="CV70" s="459">
        <v>27454</v>
      </c>
      <c r="CW70" s="459">
        <v>1100</v>
      </c>
      <c r="CX70" s="459">
        <v>3923</v>
      </c>
      <c r="CY70" s="31">
        <v>-0.6999708603482189</v>
      </c>
      <c r="CZ70" s="32">
        <v>-0.7196023451440224</v>
      </c>
      <c r="DA70" s="2"/>
      <c r="DB70" s="2"/>
      <c r="DC70" s="2"/>
      <c r="DD70" s="2"/>
      <c r="DE70" s="2"/>
      <c r="DF70" s="2"/>
      <c r="DG70" s="452"/>
      <c r="DI70" s="453"/>
      <c r="DJ70" s="458" t="s">
        <v>0</v>
      </c>
      <c r="DK70" s="459">
        <v>95869</v>
      </c>
      <c r="DL70" s="459">
        <v>115231</v>
      </c>
      <c r="DM70" s="459">
        <v>12208</v>
      </c>
      <c r="DN70" s="459">
        <v>16626</v>
      </c>
      <c r="DO70" s="31">
        <v>-0.16802770087910368</v>
      </c>
      <c r="DP70" s="32">
        <v>-0.2657283772404667</v>
      </c>
      <c r="DQ70" s="2"/>
      <c r="DR70" s="2"/>
      <c r="DS70" s="2"/>
      <c r="DT70" s="2"/>
      <c r="DU70" s="2"/>
      <c r="DV70" s="2"/>
      <c r="DW70" s="452"/>
      <c r="EL70" s="2"/>
      <c r="EM70" s="2"/>
      <c r="EN70" s="452"/>
      <c r="EO70" s="3"/>
      <c r="EP70" s="458" t="s">
        <v>0</v>
      </c>
      <c r="EQ70" s="30">
        <v>853013</v>
      </c>
      <c r="ER70" s="30">
        <v>1315256</v>
      </c>
      <c r="ES70" s="30">
        <v>116735</v>
      </c>
      <c r="ET70" s="30">
        <v>167705</v>
      </c>
      <c r="EU70" s="31">
        <v>-0.35144717074090515</v>
      </c>
      <c r="EV70" s="32">
        <v>-0.30392653767031397</v>
      </c>
      <c r="EW70" s="4"/>
      <c r="EX70" s="4"/>
      <c r="EY70" s="4"/>
      <c r="EZ70" s="4"/>
      <c r="FA70" s="4"/>
      <c r="FB70" s="4"/>
      <c r="FC70" s="5"/>
    </row>
    <row r="71" spans="1:159" ht="12.75">
      <c r="A71" s="3"/>
      <c r="B71" s="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5"/>
      <c r="Q71" s="453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452"/>
      <c r="AG71" s="453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452"/>
      <c r="AW71" s="453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452"/>
      <c r="BM71" s="453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452"/>
      <c r="CC71" s="453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452"/>
      <c r="CS71" s="453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452"/>
      <c r="DI71" s="453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452"/>
      <c r="EL71" s="2"/>
      <c r="EM71" s="2"/>
      <c r="EN71" s="452"/>
      <c r="EO71" s="3"/>
      <c r="EP71" s="2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5"/>
    </row>
    <row r="72" spans="1:159" ht="15.75">
      <c r="A72" s="3"/>
      <c r="B72" s="2"/>
      <c r="C72" s="513" t="s">
        <v>485</v>
      </c>
      <c r="D72" s="514"/>
      <c r="E72" s="514"/>
      <c r="F72" s="514"/>
      <c r="G72" s="514"/>
      <c r="H72" s="517"/>
      <c r="I72" s="513" t="s">
        <v>1</v>
      </c>
      <c r="J72" s="514"/>
      <c r="K72" s="514"/>
      <c r="L72" s="514"/>
      <c r="M72" s="514"/>
      <c r="N72" s="517"/>
      <c r="O72" s="6"/>
      <c r="Q72" s="462"/>
      <c r="R72" s="2"/>
      <c r="S72" s="513" t="s">
        <v>485</v>
      </c>
      <c r="T72" s="514"/>
      <c r="U72" s="514"/>
      <c r="V72" s="514"/>
      <c r="W72" s="514"/>
      <c r="X72" s="517"/>
      <c r="Y72" s="513" t="s">
        <v>1</v>
      </c>
      <c r="Z72" s="514"/>
      <c r="AA72" s="514"/>
      <c r="AB72" s="514"/>
      <c r="AC72" s="514"/>
      <c r="AD72" s="517"/>
      <c r="AE72" s="452"/>
      <c r="AG72" s="462"/>
      <c r="AH72" s="2"/>
      <c r="AI72" s="513" t="s">
        <v>485</v>
      </c>
      <c r="AJ72" s="514"/>
      <c r="AK72" s="514"/>
      <c r="AL72" s="514"/>
      <c r="AM72" s="514"/>
      <c r="AN72" s="517"/>
      <c r="AO72" s="513" t="s">
        <v>1</v>
      </c>
      <c r="AP72" s="514"/>
      <c r="AQ72" s="514"/>
      <c r="AR72" s="514"/>
      <c r="AS72" s="514"/>
      <c r="AT72" s="517"/>
      <c r="AU72" s="452"/>
      <c r="AW72" s="462"/>
      <c r="AX72" s="2"/>
      <c r="AY72" s="513" t="s">
        <v>485</v>
      </c>
      <c r="AZ72" s="514"/>
      <c r="BA72" s="514"/>
      <c r="BB72" s="514"/>
      <c r="BC72" s="514"/>
      <c r="BD72" s="517"/>
      <c r="BE72" s="513" t="s">
        <v>1</v>
      </c>
      <c r="BF72" s="514"/>
      <c r="BG72" s="514"/>
      <c r="BH72" s="514"/>
      <c r="BI72" s="514"/>
      <c r="BJ72" s="517"/>
      <c r="BK72" s="452"/>
      <c r="BM72" s="462"/>
      <c r="BN72" s="2"/>
      <c r="BO72" s="513" t="s">
        <v>485</v>
      </c>
      <c r="BP72" s="514"/>
      <c r="BQ72" s="514"/>
      <c r="BR72" s="514"/>
      <c r="BS72" s="514"/>
      <c r="BT72" s="517"/>
      <c r="BU72" s="513" t="s">
        <v>1</v>
      </c>
      <c r="BV72" s="514"/>
      <c r="BW72" s="514"/>
      <c r="BX72" s="514"/>
      <c r="BY72" s="514"/>
      <c r="BZ72" s="517"/>
      <c r="CA72" s="452"/>
      <c r="CC72" s="462"/>
      <c r="CD72" s="2"/>
      <c r="CE72" s="513" t="s">
        <v>485</v>
      </c>
      <c r="CF72" s="514"/>
      <c r="CG72" s="514"/>
      <c r="CH72" s="514"/>
      <c r="CI72" s="514"/>
      <c r="CJ72" s="517"/>
      <c r="CK72" s="513" t="s">
        <v>1</v>
      </c>
      <c r="CL72" s="514"/>
      <c r="CM72" s="514"/>
      <c r="CN72" s="514"/>
      <c r="CO72" s="514"/>
      <c r="CP72" s="517"/>
      <c r="CQ72" s="452"/>
      <c r="CS72" s="462"/>
      <c r="CT72" s="2"/>
      <c r="CU72" s="513" t="s">
        <v>485</v>
      </c>
      <c r="CV72" s="514"/>
      <c r="CW72" s="514"/>
      <c r="CX72" s="514"/>
      <c r="CY72" s="514"/>
      <c r="CZ72" s="517"/>
      <c r="DA72" s="513" t="s">
        <v>1</v>
      </c>
      <c r="DB72" s="514"/>
      <c r="DC72" s="514"/>
      <c r="DD72" s="514"/>
      <c r="DE72" s="514"/>
      <c r="DF72" s="517"/>
      <c r="DG72" s="452"/>
      <c r="DI72" s="462"/>
      <c r="DJ72" s="2"/>
      <c r="DK72" s="513" t="s">
        <v>485</v>
      </c>
      <c r="DL72" s="514"/>
      <c r="DM72" s="514"/>
      <c r="DN72" s="514"/>
      <c r="DO72" s="514"/>
      <c r="DP72" s="517"/>
      <c r="DQ72" s="513" t="s">
        <v>1</v>
      </c>
      <c r="DR72" s="514"/>
      <c r="DS72" s="514"/>
      <c r="DT72" s="514"/>
      <c r="DU72" s="514"/>
      <c r="DV72" s="517"/>
      <c r="DW72" s="452"/>
      <c r="EL72" s="2"/>
      <c r="EM72" s="2"/>
      <c r="EN72" s="452"/>
      <c r="EO72" s="3"/>
      <c r="EP72" s="2"/>
      <c r="EQ72" s="513" t="s">
        <v>485</v>
      </c>
      <c r="ER72" s="514"/>
      <c r="ES72" s="515"/>
      <c r="ET72" s="515"/>
      <c r="EU72" s="515"/>
      <c r="EV72" s="516"/>
      <c r="EW72" s="513" t="s">
        <v>1</v>
      </c>
      <c r="EX72" s="514"/>
      <c r="EY72" s="515"/>
      <c r="EZ72" s="515"/>
      <c r="FA72" s="515"/>
      <c r="FB72" s="516"/>
      <c r="FC72" s="6"/>
    </row>
    <row r="73" spans="1:159" ht="25.5">
      <c r="A73" s="3"/>
      <c r="B73" s="2"/>
      <c r="C73" s="455" t="s">
        <v>13</v>
      </c>
      <c r="D73" s="7"/>
      <c r="E73" s="456" t="s">
        <v>14</v>
      </c>
      <c r="F73" s="457"/>
      <c r="G73" s="7" t="s">
        <v>3</v>
      </c>
      <c r="H73" s="8" t="s">
        <v>4</v>
      </c>
      <c r="I73" s="455" t="s">
        <v>13</v>
      </c>
      <c r="J73" s="7"/>
      <c r="K73" s="456" t="s">
        <v>14</v>
      </c>
      <c r="L73" s="457"/>
      <c r="M73" s="7" t="s">
        <v>5</v>
      </c>
      <c r="N73" s="8" t="s">
        <v>6</v>
      </c>
      <c r="O73" s="9"/>
      <c r="Q73" s="463"/>
      <c r="R73" s="2"/>
      <c r="S73" s="455" t="s">
        <v>13</v>
      </c>
      <c r="T73" s="7"/>
      <c r="U73" s="456" t="s">
        <v>14</v>
      </c>
      <c r="V73" s="457"/>
      <c r="W73" s="7" t="s">
        <v>3</v>
      </c>
      <c r="X73" s="8" t="s">
        <v>4</v>
      </c>
      <c r="Y73" s="455" t="s">
        <v>13</v>
      </c>
      <c r="Z73" s="7"/>
      <c r="AA73" s="456" t="s">
        <v>14</v>
      </c>
      <c r="AB73" s="457"/>
      <c r="AC73" s="7" t="s">
        <v>5</v>
      </c>
      <c r="AD73" s="8" t="s">
        <v>6</v>
      </c>
      <c r="AE73" s="452"/>
      <c r="AG73" s="463"/>
      <c r="AH73" s="2"/>
      <c r="AI73" s="455" t="s">
        <v>13</v>
      </c>
      <c r="AJ73" s="7"/>
      <c r="AK73" s="456" t="s">
        <v>14</v>
      </c>
      <c r="AL73" s="457"/>
      <c r="AM73" s="7" t="s">
        <v>3</v>
      </c>
      <c r="AN73" s="8" t="s">
        <v>4</v>
      </c>
      <c r="AO73" s="455" t="s">
        <v>13</v>
      </c>
      <c r="AP73" s="7"/>
      <c r="AQ73" s="456" t="s">
        <v>14</v>
      </c>
      <c r="AR73" s="457"/>
      <c r="AS73" s="7" t="s">
        <v>5</v>
      </c>
      <c r="AT73" s="8" t="s">
        <v>6</v>
      </c>
      <c r="AU73" s="452"/>
      <c r="AW73" s="463"/>
      <c r="AX73" s="2"/>
      <c r="AY73" s="455" t="s">
        <v>13</v>
      </c>
      <c r="AZ73" s="7"/>
      <c r="BA73" s="456" t="s">
        <v>14</v>
      </c>
      <c r="BB73" s="457"/>
      <c r="BC73" s="7" t="s">
        <v>3</v>
      </c>
      <c r="BD73" s="8" t="s">
        <v>4</v>
      </c>
      <c r="BE73" s="455" t="s">
        <v>13</v>
      </c>
      <c r="BF73" s="7"/>
      <c r="BG73" s="456" t="s">
        <v>14</v>
      </c>
      <c r="BH73" s="457"/>
      <c r="BI73" s="7" t="s">
        <v>5</v>
      </c>
      <c r="BJ73" s="8" t="s">
        <v>6</v>
      </c>
      <c r="BK73" s="452"/>
      <c r="BM73" s="463"/>
      <c r="BN73" s="2"/>
      <c r="BO73" s="455" t="s">
        <v>13</v>
      </c>
      <c r="BP73" s="7"/>
      <c r="BQ73" s="456" t="s">
        <v>14</v>
      </c>
      <c r="BR73" s="457"/>
      <c r="BS73" s="7" t="s">
        <v>3</v>
      </c>
      <c r="BT73" s="8" t="s">
        <v>4</v>
      </c>
      <c r="BU73" s="455" t="s">
        <v>13</v>
      </c>
      <c r="BV73" s="7"/>
      <c r="BW73" s="456" t="s">
        <v>14</v>
      </c>
      <c r="BX73" s="457"/>
      <c r="BY73" s="7" t="s">
        <v>5</v>
      </c>
      <c r="BZ73" s="8" t="s">
        <v>6</v>
      </c>
      <c r="CA73" s="452"/>
      <c r="CC73" s="463"/>
      <c r="CD73" s="2"/>
      <c r="CE73" s="455" t="s">
        <v>13</v>
      </c>
      <c r="CF73" s="7"/>
      <c r="CG73" s="456" t="s">
        <v>14</v>
      </c>
      <c r="CH73" s="457"/>
      <c r="CI73" s="7" t="s">
        <v>3</v>
      </c>
      <c r="CJ73" s="8" t="s">
        <v>4</v>
      </c>
      <c r="CK73" s="455" t="s">
        <v>13</v>
      </c>
      <c r="CL73" s="7"/>
      <c r="CM73" s="456" t="s">
        <v>14</v>
      </c>
      <c r="CN73" s="457"/>
      <c r="CO73" s="7" t="s">
        <v>5</v>
      </c>
      <c r="CP73" s="8" t="s">
        <v>6</v>
      </c>
      <c r="CQ73" s="452"/>
      <c r="CS73" s="463"/>
      <c r="CT73" s="2"/>
      <c r="CU73" s="455" t="s">
        <v>13</v>
      </c>
      <c r="CV73" s="7"/>
      <c r="CW73" s="456" t="s">
        <v>14</v>
      </c>
      <c r="CX73" s="457"/>
      <c r="CY73" s="7" t="s">
        <v>3</v>
      </c>
      <c r="CZ73" s="8" t="s">
        <v>4</v>
      </c>
      <c r="DA73" s="455" t="s">
        <v>13</v>
      </c>
      <c r="DB73" s="7"/>
      <c r="DC73" s="456" t="s">
        <v>14</v>
      </c>
      <c r="DD73" s="457"/>
      <c r="DE73" s="7" t="s">
        <v>5</v>
      </c>
      <c r="DF73" s="8" t="s">
        <v>6</v>
      </c>
      <c r="DG73" s="452"/>
      <c r="DI73" s="463"/>
      <c r="DJ73" s="2"/>
      <c r="DK73" s="455" t="s">
        <v>13</v>
      </c>
      <c r="DL73" s="7"/>
      <c r="DM73" s="456" t="s">
        <v>14</v>
      </c>
      <c r="DN73" s="457"/>
      <c r="DO73" s="7" t="s">
        <v>3</v>
      </c>
      <c r="DP73" s="8" t="s">
        <v>4</v>
      </c>
      <c r="DQ73" s="455" t="s">
        <v>13</v>
      </c>
      <c r="DR73" s="7"/>
      <c r="DS73" s="456" t="s">
        <v>14</v>
      </c>
      <c r="DT73" s="457"/>
      <c r="DU73" s="7" t="s">
        <v>5</v>
      </c>
      <c r="DV73" s="8" t="s">
        <v>6</v>
      </c>
      <c r="DW73" s="452"/>
      <c r="EL73" s="2"/>
      <c r="EM73" s="2"/>
      <c r="EN73" s="452"/>
      <c r="EO73" s="3"/>
      <c r="EP73" s="2"/>
      <c r="EQ73" s="455" t="s">
        <v>13</v>
      </c>
      <c r="ER73" s="7"/>
      <c r="ES73" s="456" t="s">
        <v>14</v>
      </c>
      <c r="ET73" s="457"/>
      <c r="EU73" s="7" t="s">
        <v>3</v>
      </c>
      <c r="EV73" s="8" t="s">
        <v>4</v>
      </c>
      <c r="EW73" s="455" t="s">
        <v>13</v>
      </c>
      <c r="EX73" s="7"/>
      <c r="EY73" s="456" t="s">
        <v>14</v>
      </c>
      <c r="EZ73" s="457"/>
      <c r="FA73" s="7" t="s">
        <v>5</v>
      </c>
      <c r="FB73" s="8" t="s">
        <v>6</v>
      </c>
      <c r="FC73" s="9"/>
    </row>
    <row r="74" spans="1:159" ht="12.75">
      <c r="A74" s="3"/>
      <c r="B74" s="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5"/>
      <c r="Q74" s="453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452"/>
      <c r="AG74" s="453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452"/>
      <c r="AW74" s="453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452"/>
      <c r="BM74" s="453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452"/>
      <c r="CC74" s="453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452"/>
      <c r="CS74" s="453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452"/>
      <c r="DI74" s="453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452"/>
      <c r="EL74" s="2"/>
      <c r="EM74" s="2"/>
      <c r="EN74" s="452"/>
      <c r="EO74" s="3"/>
      <c r="EP74" s="2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5"/>
    </row>
    <row r="75" spans="1:159" ht="12.75">
      <c r="A75" s="3"/>
      <c r="B75" s="10" t="s">
        <v>10</v>
      </c>
      <c r="C75" s="11">
        <v>113362</v>
      </c>
      <c r="D75" s="11">
        <v>170874</v>
      </c>
      <c r="E75" s="11">
        <v>14848</v>
      </c>
      <c r="F75" s="11">
        <v>20287</v>
      </c>
      <c r="G75" s="12">
        <v>-0.3365754883715486</v>
      </c>
      <c r="H75" s="13">
        <v>-0.26810272588357076</v>
      </c>
      <c r="I75" s="14">
        <v>0.14437156938908063</v>
      </c>
      <c r="J75" s="12">
        <v>0.1436939937030758</v>
      </c>
      <c r="K75" s="12">
        <v>0.1366527081128342</v>
      </c>
      <c r="L75" s="12">
        <v>0.13518718430557222</v>
      </c>
      <c r="M75" s="15">
        <v>0.06775756860048221</v>
      </c>
      <c r="N75" s="16">
        <v>0.14655238072619758</v>
      </c>
      <c r="O75" s="17"/>
      <c r="Q75" s="464"/>
      <c r="R75" s="10" t="s">
        <v>10</v>
      </c>
      <c r="S75" s="465">
        <v>66921</v>
      </c>
      <c r="T75" s="11">
        <v>92165</v>
      </c>
      <c r="U75" s="11">
        <v>8207</v>
      </c>
      <c r="V75" s="11">
        <v>10115</v>
      </c>
      <c r="W75" s="12">
        <v>-0.27390007052568766</v>
      </c>
      <c r="X75" s="13">
        <v>-0.18863074641621358</v>
      </c>
      <c r="Y75" s="14">
        <v>0.30091189510508376</v>
      </c>
      <c r="Z75" s="12">
        <v>0.3175781842239466</v>
      </c>
      <c r="AA75" s="12">
        <v>0.273202396804261</v>
      </c>
      <c r="AB75" s="12">
        <v>0.2614640955384377</v>
      </c>
      <c r="AC75" s="15">
        <v>-1.6666289118862865</v>
      </c>
      <c r="AD75" s="16">
        <v>1.1738301265823314</v>
      </c>
      <c r="AE75" s="452"/>
      <c r="AG75" s="464"/>
      <c r="AH75" s="10" t="s">
        <v>10</v>
      </c>
      <c r="AI75" s="465">
        <v>6893</v>
      </c>
      <c r="AJ75" s="11">
        <v>10958</v>
      </c>
      <c r="AK75" s="11">
        <v>929</v>
      </c>
      <c r="AL75" s="11">
        <v>1615</v>
      </c>
      <c r="AM75" s="12">
        <v>-0.3709618543529841</v>
      </c>
      <c r="AN75" s="13">
        <v>-0.4247678018575851</v>
      </c>
      <c r="AO75" s="14">
        <v>0.06908267270668177</v>
      </c>
      <c r="AP75" s="12">
        <v>0.08014452050786963</v>
      </c>
      <c r="AQ75" s="12">
        <v>0.06032467532467532</v>
      </c>
      <c r="AR75" s="12">
        <v>0.08183015808674503</v>
      </c>
      <c r="AS75" s="15">
        <v>-1.1061847801187865</v>
      </c>
      <c r="AT75" s="16">
        <v>-2.1505482762069708</v>
      </c>
      <c r="AU75" s="452"/>
      <c r="AW75" s="464"/>
      <c r="AX75" s="10" t="s">
        <v>10</v>
      </c>
      <c r="AY75" s="465">
        <v>6439</v>
      </c>
      <c r="AZ75" s="11">
        <v>9601</v>
      </c>
      <c r="BA75" s="11">
        <v>1003</v>
      </c>
      <c r="BB75" s="11">
        <v>1125</v>
      </c>
      <c r="BC75" s="12">
        <v>-0.3293406936777419</v>
      </c>
      <c r="BD75" s="13">
        <v>-0.10844444444444445</v>
      </c>
      <c r="BE75" s="14">
        <v>0.060881980295380195</v>
      </c>
      <c r="BF75" s="12">
        <v>0.06597718526663002</v>
      </c>
      <c r="BG75" s="12">
        <v>0.06253117206982543</v>
      </c>
      <c r="BH75" s="12">
        <v>0.05924170616113744</v>
      </c>
      <c r="BI75" s="15">
        <v>-0.5095204971249823</v>
      </c>
      <c r="BJ75" s="16">
        <v>0.3289465908687991</v>
      </c>
      <c r="BK75" s="452"/>
      <c r="BM75" s="464"/>
      <c r="BN75" s="10" t="s">
        <v>10</v>
      </c>
      <c r="BO75" s="465">
        <v>9788</v>
      </c>
      <c r="BP75" s="11">
        <v>19105</v>
      </c>
      <c r="BQ75" s="11">
        <v>1538</v>
      </c>
      <c r="BR75" s="11">
        <v>2671</v>
      </c>
      <c r="BS75" s="12">
        <v>-0.4876733839309081</v>
      </c>
      <c r="BT75" s="13">
        <v>-0.42418569824035945</v>
      </c>
      <c r="BU75" s="14">
        <v>0.1550647951585818</v>
      </c>
      <c r="BV75" s="12">
        <v>0.1578156105700526</v>
      </c>
      <c r="BW75" s="12">
        <v>0.15477508302304518</v>
      </c>
      <c r="BX75" s="12">
        <v>0.17463223275580256</v>
      </c>
      <c r="BY75" s="15">
        <v>-0.27508154114708194</v>
      </c>
      <c r="BZ75" s="16">
        <v>-1.9857149732757373</v>
      </c>
      <c r="CA75" s="452"/>
      <c r="CC75" s="464"/>
      <c r="CD75" s="10" t="s">
        <v>10</v>
      </c>
      <c r="CE75" s="465">
        <v>5449</v>
      </c>
      <c r="CF75" s="11">
        <v>12652</v>
      </c>
      <c r="CG75" s="11">
        <v>749</v>
      </c>
      <c r="CH75" s="11">
        <v>1419</v>
      </c>
      <c r="CI75" s="12">
        <v>-0.5693171040151754</v>
      </c>
      <c r="CJ75" s="13">
        <v>-0.47216349541930935</v>
      </c>
      <c r="CK75" s="14">
        <v>0.048877407317707636</v>
      </c>
      <c r="CL75" s="12">
        <v>0.06402477594870731</v>
      </c>
      <c r="CM75" s="12">
        <v>0.051648048545028274</v>
      </c>
      <c r="CN75" s="12">
        <v>0.06211152937056815</v>
      </c>
      <c r="CO75" s="15">
        <v>-1.5147368630999678</v>
      </c>
      <c r="CP75" s="16">
        <v>-1.0463480825539877</v>
      </c>
      <c r="CQ75" s="452"/>
      <c r="CS75" s="464"/>
      <c r="CT75" s="10" t="s">
        <v>10</v>
      </c>
      <c r="CU75" s="465">
        <v>575</v>
      </c>
      <c r="CV75" s="11">
        <v>1949</v>
      </c>
      <c r="CW75" s="11">
        <v>51</v>
      </c>
      <c r="CX75" s="11">
        <v>292</v>
      </c>
      <c r="CY75" s="12">
        <v>-0.7049769112365316</v>
      </c>
      <c r="CZ75" s="13">
        <v>-0.8253424657534246</v>
      </c>
      <c r="DA75" s="14">
        <v>0.06980696855651329</v>
      </c>
      <c r="DB75" s="12">
        <v>0.07099147665185401</v>
      </c>
      <c r="DC75" s="12">
        <v>0.046363636363636364</v>
      </c>
      <c r="DD75" s="12">
        <v>0.07443283201631405</v>
      </c>
      <c r="DE75" s="15">
        <v>-0.11845080953407222</v>
      </c>
      <c r="DF75" s="16">
        <v>-2.8069195652677688</v>
      </c>
      <c r="DG75" s="452"/>
      <c r="DI75" s="464"/>
      <c r="DJ75" s="10" t="s">
        <v>10</v>
      </c>
      <c r="DK75" s="465">
        <v>6719</v>
      </c>
      <c r="DL75" s="11">
        <v>9773</v>
      </c>
      <c r="DM75" s="11">
        <v>514</v>
      </c>
      <c r="DN75" s="11">
        <v>1573</v>
      </c>
      <c r="DO75" s="12">
        <v>-0.3124936048296326</v>
      </c>
      <c r="DP75" s="13">
        <v>-0.6732358550540369</v>
      </c>
      <c r="DQ75" s="14">
        <v>0.07008522045708206</v>
      </c>
      <c r="DR75" s="12">
        <v>0.08481224670444586</v>
      </c>
      <c r="DS75" s="12">
        <v>0.042103538663171694</v>
      </c>
      <c r="DT75" s="12">
        <v>0.0946108504751594</v>
      </c>
      <c r="DU75" s="15">
        <v>-1.47270262473638</v>
      </c>
      <c r="DV75" s="16">
        <v>-5.25073118119877</v>
      </c>
      <c r="DW75" s="452"/>
      <c r="EL75" s="2"/>
      <c r="EM75" s="2"/>
      <c r="EN75" s="452"/>
      <c r="EO75" s="3"/>
      <c r="EP75" s="10" t="s">
        <v>10</v>
      </c>
      <c r="EQ75" s="11">
        <v>119536</v>
      </c>
      <c r="ER75" s="11">
        <v>183745</v>
      </c>
      <c r="ES75" s="11">
        <v>15676</v>
      </c>
      <c r="ET75" s="11">
        <v>22106</v>
      </c>
      <c r="EU75" s="12">
        <v>-0.3494462434351955</v>
      </c>
      <c r="EV75" s="13">
        <v>-0.29087125667239666</v>
      </c>
      <c r="EW75" s="14">
        <v>0.14013385493538785</v>
      </c>
      <c r="EX75" s="12">
        <v>0.13970284111990366</v>
      </c>
      <c r="EY75" s="12">
        <v>0.13428706043603034</v>
      </c>
      <c r="EZ75" s="12">
        <v>0.1318147938344116</v>
      </c>
      <c r="FA75" s="15">
        <v>0.043101381548418805</v>
      </c>
      <c r="FB75" s="16">
        <v>0.24722666016187278</v>
      </c>
      <c r="FC75" s="17"/>
    </row>
    <row r="76" spans="1:159" ht="12.75">
      <c r="A76" s="3"/>
      <c r="B76" s="18" t="s">
        <v>11</v>
      </c>
      <c r="C76" s="19">
        <v>5414</v>
      </c>
      <c r="D76" s="19">
        <v>546</v>
      </c>
      <c r="E76" s="19">
        <v>1186</v>
      </c>
      <c r="F76" s="19">
        <v>98</v>
      </c>
      <c r="G76" s="20">
        <v>8.915750915750916</v>
      </c>
      <c r="H76" s="21">
        <v>11.10204081632653</v>
      </c>
      <c r="I76" s="22">
        <v>0.006894970772150125</v>
      </c>
      <c r="J76" s="20">
        <v>0.00045915072253168647</v>
      </c>
      <c r="K76" s="20">
        <v>0.01091528231558603</v>
      </c>
      <c r="L76" s="20">
        <v>0.000653045993096371</v>
      </c>
      <c r="M76" s="23">
        <v>0.6435820049618439</v>
      </c>
      <c r="N76" s="24">
        <v>1.026223632248966</v>
      </c>
      <c r="O76" s="482"/>
      <c r="Q76" s="483"/>
      <c r="R76" s="18" t="s">
        <v>11</v>
      </c>
      <c r="S76" s="19">
        <v>2631</v>
      </c>
      <c r="T76" s="19">
        <v>21</v>
      </c>
      <c r="U76" s="19">
        <v>553</v>
      </c>
      <c r="V76" s="19">
        <v>4</v>
      </c>
      <c r="W76" s="20">
        <v>124.28571428571429</v>
      </c>
      <c r="X76" s="21">
        <v>137.25</v>
      </c>
      <c r="Y76" s="22">
        <v>0.011830355135480274</v>
      </c>
      <c r="Z76" s="20">
        <v>7.236089479415048E-05</v>
      </c>
      <c r="AA76" s="20">
        <v>0.01840878828229028</v>
      </c>
      <c r="AB76" s="20">
        <v>0.00010339657757328233</v>
      </c>
      <c r="AC76" s="23">
        <v>1.1757994240686123</v>
      </c>
      <c r="AD76" s="24">
        <v>1.8305391704716998</v>
      </c>
      <c r="AE76" s="452"/>
      <c r="AG76" s="483"/>
      <c r="AH76" s="18" t="s">
        <v>11</v>
      </c>
      <c r="AI76" s="19">
        <v>1365</v>
      </c>
      <c r="AJ76" s="19">
        <v>321</v>
      </c>
      <c r="AK76" s="19">
        <v>290</v>
      </c>
      <c r="AL76" s="19">
        <v>58</v>
      </c>
      <c r="AM76" s="20">
        <v>3.2523364485981308</v>
      </c>
      <c r="AN76" s="21">
        <v>4</v>
      </c>
      <c r="AO76" s="22">
        <v>0.013680233315627536</v>
      </c>
      <c r="AP76" s="20">
        <v>0.0023477268737932245</v>
      </c>
      <c r="AQ76" s="20">
        <v>0.01883116883116883</v>
      </c>
      <c r="AR76" s="20">
        <v>0.0029387920551276854</v>
      </c>
      <c r="AS76" s="23">
        <v>1.1332506441834311</v>
      </c>
      <c r="AT76" s="24">
        <v>1.5892376776041144</v>
      </c>
      <c r="AU76" s="452"/>
      <c r="AW76" s="483"/>
      <c r="AX76" s="18" t="s">
        <v>11</v>
      </c>
      <c r="AY76" s="19">
        <v>428</v>
      </c>
      <c r="AZ76" s="19">
        <v>173</v>
      </c>
      <c r="BA76" s="19">
        <v>127</v>
      </c>
      <c r="BB76" s="19">
        <v>30</v>
      </c>
      <c r="BC76" s="20">
        <v>1.4739884393063583</v>
      </c>
      <c r="BD76" s="21">
        <v>3.2333333333333334</v>
      </c>
      <c r="BE76" s="22">
        <v>0.004046822110020613</v>
      </c>
      <c r="BF76" s="20">
        <v>0.0011888400219901044</v>
      </c>
      <c r="BG76" s="20">
        <v>0.007917705735660847</v>
      </c>
      <c r="BH76" s="20">
        <v>0.001579778830963665</v>
      </c>
      <c r="BI76" s="23">
        <v>0.28579820880305085</v>
      </c>
      <c r="BJ76" s="24">
        <v>0.6337926904697182</v>
      </c>
      <c r="BK76" s="452"/>
      <c r="BM76" s="483"/>
      <c r="BN76" s="18" t="s">
        <v>11</v>
      </c>
      <c r="BO76" s="19">
        <v>141</v>
      </c>
      <c r="BP76" s="19">
        <v>0</v>
      </c>
      <c r="BQ76" s="19">
        <v>40</v>
      </c>
      <c r="BR76" s="19">
        <v>0</v>
      </c>
      <c r="BS76" s="20" t="s">
        <v>7</v>
      </c>
      <c r="BT76" s="21" t="s">
        <v>7</v>
      </c>
      <c r="BU76" s="22">
        <v>0.0022337695256804285</v>
      </c>
      <c r="BV76" s="20">
        <v>0</v>
      </c>
      <c r="BW76" s="20">
        <v>0.004025359766529134</v>
      </c>
      <c r="BX76" s="20">
        <v>0</v>
      </c>
      <c r="BY76" s="23">
        <v>0.22337695256804285</v>
      </c>
      <c r="BZ76" s="24">
        <v>0.40253597665291335</v>
      </c>
      <c r="CA76" s="452"/>
      <c r="CC76" s="483"/>
      <c r="CD76" s="18" t="s">
        <v>11</v>
      </c>
      <c r="CE76" s="19">
        <v>0</v>
      </c>
      <c r="CF76" s="19">
        <v>0</v>
      </c>
      <c r="CG76" s="19">
        <v>0</v>
      </c>
      <c r="CH76" s="19">
        <v>0</v>
      </c>
      <c r="CI76" s="20" t="s">
        <v>7</v>
      </c>
      <c r="CJ76" s="21" t="s">
        <v>7</v>
      </c>
      <c r="CK76" s="22">
        <v>0</v>
      </c>
      <c r="CL76" s="20">
        <v>0</v>
      </c>
      <c r="CM76" s="20">
        <v>0</v>
      </c>
      <c r="CN76" s="20">
        <v>0</v>
      </c>
      <c r="CO76" s="23">
        <v>0</v>
      </c>
      <c r="CP76" s="24">
        <v>0</v>
      </c>
      <c r="CQ76" s="452"/>
      <c r="CS76" s="483"/>
      <c r="CT76" s="18" t="s">
        <v>11</v>
      </c>
      <c r="CU76" s="19">
        <v>1831</v>
      </c>
      <c r="CV76" s="19">
        <v>6553</v>
      </c>
      <c r="CW76" s="19">
        <v>215</v>
      </c>
      <c r="CX76" s="19">
        <v>1186</v>
      </c>
      <c r="CY76" s="20">
        <v>-0.7205859911490919</v>
      </c>
      <c r="CZ76" s="21">
        <v>-0.8187183811129848</v>
      </c>
      <c r="DA76" s="22">
        <v>0.22228966856865365</v>
      </c>
      <c r="DB76" s="20">
        <v>0.2386901726524368</v>
      </c>
      <c r="DC76" s="20">
        <v>0.19545454545454546</v>
      </c>
      <c r="DD76" s="20">
        <v>0.3023196533265358</v>
      </c>
      <c r="DE76" s="23">
        <v>-1.6400504083783156</v>
      </c>
      <c r="DF76" s="24">
        <v>-10.686510787199035</v>
      </c>
      <c r="DG76" s="452"/>
      <c r="DI76" s="483"/>
      <c r="DJ76" s="18" t="s">
        <v>11</v>
      </c>
      <c r="DK76" s="19">
        <v>1397</v>
      </c>
      <c r="DL76" s="19">
        <v>2597</v>
      </c>
      <c r="DM76" s="19">
        <v>196</v>
      </c>
      <c r="DN76" s="19">
        <v>350</v>
      </c>
      <c r="DO76" s="20">
        <v>-0.46207162110127065</v>
      </c>
      <c r="DP76" s="21">
        <v>-0.44</v>
      </c>
      <c r="DQ76" s="22">
        <v>0.014571967997997266</v>
      </c>
      <c r="DR76" s="20">
        <v>0.0225373380427142</v>
      </c>
      <c r="DS76" s="20">
        <v>0.016055045871559634</v>
      </c>
      <c r="DT76" s="20">
        <v>0.021051365331408636</v>
      </c>
      <c r="DU76" s="23">
        <v>-0.7965370044716934</v>
      </c>
      <c r="DV76" s="24">
        <v>-0.4996319459849002</v>
      </c>
      <c r="DW76" s="452"/>
      <c r="EL76" s="2"/>
      <c r="EM76" s="2"/>
      <c r="EN76" s="452"/>
      <c r="EO76" s="3"/>
      <c r="EP76" s="18" t="s">
        <v>11</v>
      </c>
      <c r="EQ76" s="19">
        <v>5984</v>
      </c>
      <c r="ER76" s="19">
        <v>924</v>
      </c>
      <c r="ES76" s="19">
        <v>1325</v>
      </c>
      <c r="ET76" s="19">
        <v>164</v>
      </c>
      <c r="EU76" s="20">
        <v>5.476190476190476</v>
      </c>
      <c r="EV76" s="21">
        <v>7.079268292682928</v>
      </c>
      <c r="EW76" s="22">
        <v>0.007015133415317234</v>
      </c>
      <c r="EX76" s="20">
        <v>0.0007025248316677513</v>
      </c>
      <c r="EY76" s="20">
        <v>0.011350494710241145</v>
      </c>
      <c r="EZ76" s="20">
        <v>0.0009779076354312632</v>
      </c>
      <c r="FA76" s="23">
        <v>0.6312608583649483</v>
      </c>
      <c r="FB76" s="24">
        <v>1.037258707480988</v>
      </c>
      <c r="FC76" s="482"/>
    </row>
    <row r="77" spans="1:159" ht="12.75">
      <c r="A77" s="3"/>
      <c r="B77" s="29" t="s">
        <v>12</v>
      </c>
      <c r="C77" s="30">
        <v>118776</v>
      </c>
      <c r="D77" s="30">
        <v>171420</v>
      </c>
      <c r="E77" s="30">
        <v>16034</v>
      </c>
      <c r="F77" s="30">
        <v>20385</v>
      </c>
      <c r="G77" s="31">
        <v>-0.3071053552677634</v>
      </c>
      <c r="H77" s="32">
        <v>-0.21344125582536178</v>
      </c>
      <c r="I77" s="33">
        <v>0.15126654016123076</v>
      </c>
      <c r="J77" s="31">
        <v>0.1441531444256075</v>
      </c>
      <c r="K77" s="31">
        <v>0.14756799042842023</v>
      </c>
      <c r="L77" s="31">
        <v>0.1358402302986686</v>
      </c>
      <c r="M77" s="34">
        <v>0.7113395735623251</v>
      </c>
      <c r="N77" s="35">
        <v>1.172776012975163</v>
      </c>
      <c r="O77" s="482"/>
      <c r="Q77" s="483"/>
      <c r="R77" s="29" t="s">
        <v>12</v>
      </c>
      <c r="S77" s="30">
        <v>69552</v>
      </c>
      <c r="T77" s="30">
        <v>92186</v>
      </c>
      <c r="U77" s="30">
        <v>8760</v>
      </c>
      <c r="V77" s="30">
        <v>10119</v>
      </c>
      <c r="W77" s="31">
        <v>-0.24552535092096417</v>
      </c>
      <c r="X77" s="32">
        <v>-0.13430180847909867</v>
      </c>
      <c r="Y77" s="33">
        <v>0.31274225024056407</v>
      </c>
      <c r="Z77" s="31">
        <v>0.3176505451187408</v>
      </c>
      <c r="AA77" s="31">
        <v>0.29161118508655126</v>
      </c>
      <c r="AB77" s="31">
        <v>0.26156749211601094</v>
      </c>
      <c r="AC77" s="34">
        <v>-0.4908294878176733</v>
      </c>
      <c r="AD77" s="35">
        <v>3.0043692970540326</v>
      </c>
      <c r="AE77" s="452"/>
      <c r="AG77" s="483"/>
      <c r="AH77" s="29" t="s">
        <v>12</v>
      </c>
      <c r="AI77" s="30">
        <v>8258</v>
      </c>
      <c r="AJ77" s="30">
        <v>11279</v>
      </c>
      <c r="AK77" s="30">
        <v>1219</v>
      </c>
      <c r="AL77" s="30">
        <v>1673</v>
      </c>
      <c r="AM77" s="31">
        <v>-0.2678428938735703</v>
      </c>
      <c r="AN77" s="32">
        <v>-0.27136879856545126</v>
      </c>
      <c r="AO77" s="33">
        <v>0.0827629060223093</v>
      </c>
      <c r="AP77" s="31">
        <v>0.08249224738166286</v>
      </c>
      <c r="AQ77" s="31">
        <v>0.07915584415584416</v>
      </c>
      <c r="AR77" s="31">
        <v>0.08476895014187272</v>
      </c>
      <c r="AS77" s="34">
        <v>0.027065864064644563</v>
      </c>
      <c r="AT77" s="35">
        <v>-0.5613105986028557</v>
      </c>
      <c r="AU77" s="452"/>
      <c r="AW77" s="483"/>
      <c r="AX77" s="29" t="s">
        <v>12</v>
      </c>
      <c r="AY77" s="30">
        <v>6867</v>
      </c>
      <c r="AZ77" s="30">
        <v>9774</v>
      </c>
      <c r="BA77" s="30">
        <v>1130</v>
      </c>
      <c r="BB77" s="30">
        <v>1155</v>
      </c>
      <c r="BC77" s="31">
        <v>-0.29742173112338854</v>
      </c>
      <c r="BD77" s="32">
        <v>-0.02164502164502169</v>
      </c>
      <c r="BE77" s="33">
        <v>0.0649288024054008</v>
      </c>
      <c r="BF77" s="31">
        <v>0.06716602528862012</v>
      </c>
      <c r="BG77" s="31">
        <v>0.07044887780548628</v>
      </c>
      <c r="BH77" s="31">
        <v>0.060821484992101105</v>
      </c>
      <c r="BI77" s="34">
        <v>-0.22372228832193142</v>
      </c>
      <c r="BJ77" s="35">
        <v>0.9627392813385177</v>
      </c>
      <c r="BK77" s="452"/>
      <c r="BM77" s="483"/>
      <c r="BN77" s="29" t="s">
        <v>12</v>
      </c>
      <c r="BO77" s="30">
        <v>9929</v>
      </c>
      <c r="BP77" s="30">
        <v>19105</v>
      </c>
      <c r="BQ77" s="30">
        <v>1578</v>
      </c>
      <c r="BR77" s="30">
        <v>2671</v>
      </c>
      <c r="BS77" s="31">
        <v>-0.4802931169850825</v>
      </c>
      <c r="BT77" s="32">
        <v>-0.4092100336952452</v>
      </c>
      <c r="BU77" s="33">
        <v>0.15729856468426223</v>
      </c>
      <c r="BV77" s="31">
        <v>0.1578156105700526</v>
      </c>
      <c r="BW77" s="31">
        <v>0.1588004427895743</v>
      </c>
      <c r="BX77" s="31">
        <v>0.17463223275580256</v>
      </c>
      <c r="BY77" s="34">
        <v>-0.051704588579037924</v>
      </c>
      <c r="BZ77" s="35">
        <v>-1.583178996622825</v>
      </c>
      <c r="CA77" s="452"/>
      <c r="CC77" s="483"/>
      <c r="CD77" s="29" t="s">
        <v>12</v>
      </c>
      <c r="CE77" s="30">
        <v>5449</v>
      </c>
      <c r="CF77" s="30">
        <v>12652</v>
      </c>
      <c r="CG77" s="30">
        <v>749</v>
      </c>
      <c r="CH77" s="30">
        <v>1419</v>
      </c>
      <c r="CI77" s="31">
        <v>-0.5693171040151754</v>
      </c>
      <c r="CJ77" s="32">
        <v>-0.47216349541930935</v>
      </c>
      <c r="CK77" s="33">
        <v>0.048877407317707636</v>
      </c>
      <c r="CL77" s="31">
        <v>0.06402477594870731</v>
      </c>
      <c r="CM77" s="31">
        <v>0.051648048545028274</v>
      </c>
      <c r="CN77" s="31">
        <v>0.06211152937056815</v>
      </c>
      <c r="CO77" s="34">
        <v>-1.5147368630999678</v>
      </c>
      <c r="CP77" s="35">
        <v>-1.0463480825539877</v>
      </c>
      <c r="CQ77" s="452"/>
      <c r="CS77" s="483"/>
      <c r="CT77" s="29" t="s">
        <v>12</v>
      </c>
      <c r="CU77" s="30">
        <v>2406</v>
      </c>
      <c r="CV77" s="30">
        <v>8502</v>
      </c>
      <c r="CW77" s="30">
        <v>266</v>
      </c>
      <c r="CX77" s="30">
        <v>1478</v>
      </c>
      <c r="CY77" s="31">
        <v>-0.7170077628793226</v>
      </c>
      <c r="CZ77" s="32">
        <v>-0.8200270635994588</v>
      </c>
      <c r="DA77" s="33">
        <v>0.2920966371251669</v>
      </c>
      <c r="DB77" s="31">
        <v>0.3096816493042908</v>
      </c>
      <c r="DC77" s="31">
        <v>0.24181818181818182</v>
      </c>
      <c r="DD77" s="31">
        <v>0.3767524853428499</v>
      </c>
      <c r="DE77" s="34">
        <v>-1.7585012179123893</v>
      </c>
      <c r="DF77" s="35">
        <v>-13.493430352466806</v>
      </c>
      <c r="DG77" s="452"/>
      <c r="DI77" s="483"/>
      <c r="DJ77" s="29" t="s">
        <v>12</v>
      </c>
      <c r="DK77" s="30">
        <v>8116</v>
      </c>
      <c r="DL77" s="30">
        <v>12370</v>
      </c>
      <c r="DM77" s="30">
        <v>710</v>
      </c>
      <c r="DN77" s="30">
        <v>1923</v>
      </c>
      <c r="DO77" s="31">
        <v>-0.3438965238480194</v>
      </c>
      <c r="DP77" s="32">
        <v>-0.6307852314092564</v>
      </c>
      <c r="DQ77" s="33">
        <v>0.08465718845507933</v>
      </c>
      <c r="DR77" s="31">
        <v>0.10734958474716005</v>
      </c>
      <c r="DS77" s="31">
        <v>0.05815858453473132</v>
      </c>
      <c r="DT77" s="31">
        <v>0.11566221580656802</v>
      </c>
      <c r="DU77" s="34">
        <v>-2.2692396292080725</v>
      </c>
      <c r="DV77" s="35">
        <v>-5.75036312718367</v>
      </c>
      <c r="DW77" s="452"/>
      <c r="EL77" s="2"/>
      <c r="EM77" s="2"/>
      <c r="EN77" s="452"/>
      <c r="EO77" s="3"/>
      <c r="EP77" s="29" t="s">
        <v>12</v>
      </c>
      <c r="EQ77" s="30">
        <v>125520</v>
      </c>
      <c r="ER77" s="30">
        <v>184669</v>
      </c>
      <c r="ES77" s="30">
        <v>17001</v>
      </c>
      <c r="ET77" s="30">
        <v>22270</v>
      </c>
      <c r="EU77" s="31">
        <v>-0.32029739696429826</v>
      </c>
      <c r="EV77" s="32">
        <v>-0.23659631791647961</v>
      </c>
      <c r="EW77" s="33">
        <v>0.14714898835070508</v>
      </c>
      <c r="EX77" s="31">
        <v>0.1404053659515714</v>
      </c>
      <c r="EY77" s="31">
        <v>0.14563755514627147</v>
      </c>
      <c r="EZ77" s="31">
        <v>0.13279270146984287</v>
      </c>
      <c r="FA77" s="34">
        <v>0.6743622399133675</v>
      </c>
      <c r="FB77" s="35">
        <v>1.2844853676428598</v>
      </c>
      <c r="FC77" s="482"/>
    </row>
    <row r="78" spans="1:159" ht="12.75">
      <c r="A78" s="3"/>
      <c r="B78" s="2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84"/>
      <c r="Q78" s="485"/>
      <c r="R78" s="2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52"/>
      <c r="AG78" s="485"/>
      <c r="AH78" s="2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52"/>
      <c r="AW78" s="485"/>
      <c r="AX78" s="2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52"/>
      <c r="BM78" s="485"/>
      <c r="BN78" s="2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52"/>
      <c r="CC78" s="485"/>
      <c r="CD78" s="2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52"/>
      <c r="CS78" s="485"/>
      <c r="CT78" s="2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52"/>
      <c r="DI78" s="485"/>
      <c r="DJ78" s="2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52"/>
      <c r="EL78" s="2"/>
      <c r="EM78" s="2"/>
      <c r="EN78" s="452"/>
      <c r="EO78" s="3"/>
      <c r="EP78" s="2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84"/>
    </row>
    <row r="79" spans="1:159" ht="12.75">
      <c r="A79" s="3"/>
      <c r="B79" s="466" t="s">
        <v>488</v>
      </c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84"/>
      <c r="Q79" s="485"/>
      <c r="R79" s="466" t="s">
        <v>488</v>
      </c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52"/>
      <c r="AG79" s="485"/>
      <c r="AH79" s="466" t="s">
        <v>488</v>
      </c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52"/>
      <c r="AW79" s="485"/>
      <c r="AX79" s="466" t="s">
        <v>488</v>
      </c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52"/>
      <c r="BM79" s="485"/>
      <c r="BN79" s="466" t="s">
        <v>488</v>
      </c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52"/>
      <c r="CC79" s="485"/>
      <c r="CD79" s="466" t="s">
        <v>488</v>
      </c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52"/>
      <c r="CS79" s="485"/>
      <c r="CT79" s="466" t="s">
        <v>488</v>
      </c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52"/>
      <c r="DI79" s="485"/>
      <c r="DJ79" s="466" t="s">
        <v>488</v>
      </c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52"/>
      <c r="EL79" s="2"/>
      <c r="EM79" s="2"/>
      <c r="EN79" s="452"/>
      <c r="EO79" s="3"/>
      <c r="EP79" s="466" t="s">
        <v>488</v>
      </c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84"/>
    </row>
    <row r="80" spans="1:159" ht="12.75">
      <c r="A80" s="3"/>
      <c r="B80" s="10" t="s">
        <v>495</v>
      </c>
      <c r="C80" s="11">
        <v>37825</v>
      </c>
      <c r="D80" s="11">
        <v>52592</v>
      </c>
      <c r="E80" s="11">
        <v>5372</v>
      </c>
      <c r="F80" s="11">
        <v>6242</v>
      </c>
      <c r="G80" s="12">
        <v>-0.28078414968055976</v>
      </c>
      <c r="H80" s="13">
        <v>-0.13937840435757765</v>
      </c>
      <c r="I80" s="14">
        <v>0.048171826645101314</v>
      </c>
      <c r="J80" s="12">
        <v>0.04422647399155028</v>
      </c>
      <c r="K80" s="12">
        <v>0.049440890893194055</v>
      </c>
      <c r="L80" s="12">
        <v>0.04159503151946477</v>
      </c>
      <c r="M80" s="15">
        <v>0.3945352653551032</v>
      </c>
      <c r="N80" s="16">
        <v>0.7845859373729287</v>
      </c>
      <c r="O80" s="482"/>
      <c r="Q80" s="483"/>
      <c r="R80" s="10" t="s">
        <v>495</v>
      </c>
      <c r="S80" s="11">
        <v>19478</v>
      </c>
      <c r="T80" s="11">
        <v>24531</v>
      </c>
      <c r="U80" s="11">
        <v>2684</v>
      </c>
      <c r="V80" s="11">
        <v>2376</v>
      </c>
      <c r="W80" s="12">
        <v>-0.2059842648077942</v>
      </c>
      <c r="X80" s="13">
        <v>0.12962962962962954</v>
      </c>
      <c r="Y80" s="14">
        <v>0.08758329811056054</v>
      </c>
      <c r="Z80" s="12">
        <v>0.08452786239025264</v>
      </c>
      <c r="AA80" s="12">
        <v>0.08934753661784288</v>
      </c>
      <c r="AB80" s="12">
        <v>0.0614175670785297</v>
      </c>
      <c r="AC80" s="15">
        <v>0.3055435720307892</v>
      </c>
      <c r="AD80" s="16">
        <v>2.7929969539313175</v>
      </c>
      <c r="AE80" s="452"/>
      <c r="AG80" s="483"/>
      <c r="AH80" s="10" t="s">
        <v>500</v>
      </c>
      <c r="AI80" s="11">
        <v>2667</v>
      </c>
      <c r="AJ80" s="11">
        <v>3975</v>
      </c>
      <c r="AK80" s="11">
        <v>408</v>
      </c>
      <c r="AL80" s="11">
        <v>494</v>
      </c>
      <c r="AM80" s="12">
        <v>-0.3290566037735849</v>
      </c>
      <c r="AN80" s="13">
        <v>-0.1740890688259109</v>
      </c>
      <c r="AO80" s="14">
        <v>0.026729071247456878</v>
      </c>
      <c r="AP80" s="12">
        <v>0.029072318764261893</v>
      </c>
      <c r="AQ80" s="12">
        <v>0.026493506493506493</v>
      </c>
      <c r="AR80" s="12">
        <v>0.025030401297122012</v>
      </c>
      <c r="AS80" s="15">
        <v>-0.23432475168050151</v>
      </c>
      <c r="AT80" s="16">
        <v>0.1463105196384481</v>
      </c>
      <c r="AU80" s="452"/>
      <c r="AW80" s="483"/>
      <c r="AX80" s="10" t="s">
        <v>495</v>
      </c>
      <c r="AY80" s="11">
        <v>2285</v>
      </c>
      <c r="AZ80" s="11">
        <v>2649</v>
      </c>
      <c r="BA80" s="11">
        <v>296</v>
      </c>
      <c r="BB80" s="11">
        <v>333</v>
      </c>
      <c r="BC80" s="12">
        <v>-0.1374103435258588</v>
      </c>
      <c r="BD80" s="13">
        <v>-0.11111111111111116</v>
      </c>
      <c r="BE80" s="14">
        <v>0.021605113367750232</v>
      </c>
      <c r="BF80" s="12">
        <v>0.018203683342495877</v>
      </c>
      <c r="BG80" s="12">
        <v>0.018453865336658354</v>
      </c>
      <c r="BH80" s="12">
        <v>0.017535545023696683</v>
      </c>
      <c r="BI80" s="15">
        <v>0.34014300252543545</v>
      </c>
      <c r="BJ80" s="16">
        <v>0.09183203129616707</v>
      </c>
      <c r="BK80" s="452"/>
      <c r="BM80" s="483"/>
      <c r="BN80" s="10" t="s">
        <v>495</v>
      </c>
      <c r="BO80" s="11">
        <v>6619</v>
      </c>
      <c r="BP80" s="11">
        <v>11661</v>
      </c>
      <c r="BQ80" s="11">
        <v>1001</v>
      </c>
      <c r="BR80" s="11">
        <v>1697</v>
      </c>
      <c r="BS80" s="12">
        <v>-0.4323814424148872</v>
      </c>
      <c r="BT80" s="13">
        <v>-0.4101355332940483</v>
      </c>
      <c r="BU80" s="14">
        <v>0.10486042901048763</v>
      </c>
      <c r="BV80" s="12">
        <v>0.09632493247094392</v>
      </c>
      <c r="BW80" s="12">
        <v>0.10073462815739156</v>
      </c>
      <c r="BX80" s="12">
        <v>0.1109512912716574</v>
      </c>
      <c r="BY80" s="15">
        <v>0.8535496539543705</v>
      </c>
      <c r="BZ80" s="16">
        <v>-1.0216663114265834</v>
      </c>
      <c r="CA80" s="452"/>
      <c r="CC80" s="483"/>
      <c r="CD80" s="10" t="s">
        <v>496</v>
      </c>
      <c r="CE80" s="11">
        <v>2390</v>
      </c>
      <c r="CF80" s="11">
        <v>5683</v>
      </c>
      <c r="CG80" s="11">
        <v>398</v>
      </c>
      <c r="CH80" s="11">
        <v>595</v>
      </c>
      <c r="CI80" s="12">
        <v>-0.5794474749252155</v>
      </c>
      <c r="CJ80" s="13">
        <v>-0.33109243697478996</v>
      </c>
      <c r="CK80" s="14">
        <v>0.021438246190002064</v>
      </c>
      <c r="CL80" s="12">
        <v>0.02875852052770342</v>
      </c>
      <c r="CM80" s="12">
        <v>0.027444490415115156</v>
      </c>
      <c r="CN80" s="12">
        <v>0.026043946423881643</v>
      </c>
      <c r="CO80" s="15">
        <v>-0.7320274337701355</v>
      </c>
      <c r="CP80" s="16">
        <v>0.14005439912335127</v>
      </c>
      <c r="CQ80" s="452"/>
      <c r="CS80" s="483"/>
      <c r="CT80" s="10" t="s">
        <v>500</v>
      </c>
      <c r="CU80" s="11">
        <v>281</v>
      </c>
      <c r="CV80" s="11">
        <v>1166</v>
      </c>
      <c r="CW80" s="11">
        <v>25</v>
      </c>
      <c r="CX80" s="11">
        <v>168</v>
      </c>
      <c r="CY80" s="12">
        <v>-0.7590051457975986</v>
      </c>
      <c r="CZ80" s="13">
        <v>-0.8511904761904762</v>
      </c>
      <c r="DA80" s="14">
        <v>0.03411436202500911</v>
      </c>
      <c r="DB80" s="12">
        <v>0.04247104247104247</v>
      </c>
      <c r="DC80" s="12">
        <v>0.022727272727272728</v>
      </c>
      <c r="DD80" s="12">
        <v>0.04282436910527657</v>
      </c>
      <c r="DE80" s="15">
        <v>-0.8356680446033361</v>
      </c>
      <c r="DF80" s="16">
        <v>-2.0097096378003845</v>
      </c>
      <c r="DG80" s="452"/>
      <c r="DI80" s="483"/>
      <c r="DJ80" s="10" t="s">
        <v>495</v>
      </c>
      <c r="DK80" s="11">
        <v>5016</v>
      </c>
      <c r="DL80" s="11">
        <v>6546</v>
      </c>
      <c r="DM80" s="11">
        <v>319</v>
      </c>
      <c r="DN80" s="11">
        <v>1118</v>
      </c>
      <c r="DO80" s="12">
        <v>-0.23373052245646198</v>
      </c>
      <c r="DP80" s="13">
        <v>-0.7146690518783543</v>
      </c>
      <c r="DQ80" s="14">
        <v>0.05232139690619491</v>
      </c>
      <c r="DR80" s="12">
        <v>0.0568076298912619</v>
      </c>
      <c r="DS80" s="12">
        <v>0.02613040629095675</v>
      </c>
      <c r="DT80" s="12">
        <v>0.06724407554432817</v>
      </c>
      <c r="DU80" s="15">
        <v>-0.4486232985066993</v>
      </c>
      <c r="DV80" s="16">
        <v>-4.111366925337141</v>
      </c>
      <c r="DW80" s="452"/>
      <c r="EL80" s="2"/>
      <c r="EM80" s="2"/>
      <c r="EN80" s="452"/>
      <c r="EO80" s="3"/>
      <c r="EP80" s="10" t="s">
        <v>495</v>
      </c>
      <c r="EQ80" s="11">
        <v>38973</v>
      </c>
      <c r="ER80" s="11">
        <v>55201</v>
      </c>
      <c r="ES80" s="11">
        <v>5517</v>
      </c>
      <c r="ET80" s="11">
        <v>6632</v>
      </c>
      <c r="EU80" s="12">
        <v>-0.29398018151845073</v>
      </c>
      <c r="EV80" s="13">
        <v>-0.16812424607961396</v>
      </c>
      <c r="EW80" s="14">
        <v>0.04568863546042089</v>
      </c>
      <c r="EX80" s="12">
        <v>0.0419697762260731</v>
      </c>
      <c r="EY80" s="12">
        <v>0.0472608900501135</v>
      </c>
      <c r="EZ80" s="12">
        <v>0.0395456307206106</v>
      </c>
      <c r="FA80" s="15">
        <v>0.3718859234347789</v>
      </c>
      <c r="FB80" s="16">
        <v>0.7715259329502906</v>
      </c>
      <c r="FC80" s="482"/>
    </row>
    <row r="81" spans="1:159" ht="12.75">
      <c r="A81" s="3"/>
      <c r="B81" s="18" t="s">
        <v>500</v>
      </c>
      <c r="C81" s="19">
        <v>23627</v>
      </c>
      <c r="D81" s="19">
        <v>38254</v>
      </c>
      <c r="E81" s="19">
        <v>3223</v>
      </c>
      <c r="F81" s="19">
        <v>4644</v>
      </c>
      <c r="G81" s="20">
        <v>-0.38236524285042084</v>
      </c>
      <c r="H81" s="21">
        <v>-0.30598621877691645</v>
      </c>
      <c r="I81" s="22">
        <v>0.030090039607238828</v>
      </c>
      <c r="J81" s="20">
        <v>0.032169142380452626</v>
      </c>
      <c r="K81" s="20">
        <v>0.029662693847498964</v>
      </c>
      <c r="L81" s="20">
        <v>0.030946383591219862</v>
      </c>
      <c r="M81" s="23">
        <v>-0.2079102773213798</v>
      </c>
      <c r="N81" s="24">
        <v>-0.12836897437208983</v>
      </c>
      <c r="O81" s="482"/>
      <c r="Q81" s="483"/>
      <c r="R81" s="18" t="s">
        <v>490</v>
      </c>
      <c r="S81" s="19">
        <v>16010</v>
      </c>
      <c r="T81" s="19">
        <v>21194</v>
      </c>
      <c r="U81" s="19">
        <v>1469</v>
      </c>
      <c r="V81" s="19">
        <v>2074</v>
      </c>
      <c r="W81" s="20">
        <v>-0.2445975276021516</v>
      </c>
      <c r="X81" s="21">
        <v>-0.29170684667309543</v>
      </c>
      <c r="Y81" s="22">
        <v>0.07198935223072565</v>
      </c>
      <c r="Z81" s="20">
        <v>0.07302937163177263</v>
      </c>
      <c r="AA81" s="20">
        <v>0.048901464713715044</v>
      </c>
      <c r="AB81" s="20">
        <v>0.05361112547174689</v>
      </c>
      <c r="AC81" s="23">
        <v>-0.10400194010469765</v>
      </c>
      <c r="AD81" s="24">
        <v>-0.4709660758031843</v>
      </c>
      <c r="AE81" s="452"/>
      <c r="AG81" s="483"/>
      <c r="AH81" s="18" t="s">
        <v>496</v>
      </c>
      <c r="AI81" s="19">
        <v>2163</v>
      </c>
      <c r="AJ81" s="19">
        <v>3469</v>
      </c>
      <c r="AK81" s="19">
        <v>270</v>
      </c>
      <c r="AL81" s="19">
        <v>611</v>
      </c>
      <c r="AM81" s="20">
        <v>-0.3764773710002882</v>
      </c>
      <c r="AN81" s="21">
        <v>-0.5581014729950899</v>
      </c>
      <c r="AO81" s="22">
        <v>0.02167790817707133</v>
      </c>
      <c r="AP81" s="20">
        <v>0.025371540576911825</v>
      </c>
      <c r="AQ81" s="20">
        <v>0.01753246753246753</v>
      </c>
      <c r="AR81" s="20">
        <v>0.030958654235914065</v>
      </c>
      <c r="AS81" s="23">
        <v>-0.36936323998404963</v>
      </c>
      <c r="AT81" s="24">
        <v>-1.3426186703446534</v>
      </c>
      <c r="AU81" s="452"/>
      <c r="AW81" s="483"/>
      <c r="AX81" s="18" t="s">
        <v>500</v>
      </c>
      <c r="AY81" s="19">
        <v>1488</v>
      </c>
      <c r="AZ81" s="19">
        <v>2019</v>
      </c>
      <c r="BA81" s="19">
        <v>272</v>
      </c>
      <c r="BB81" s="19">
        <v>227</v>
      </c>
      <c r="BC81" s="20">
        <v>-0.263001485884101</v>
      </c>
      <c r="BD81" s="21">
        <v>0.19823788546255505</v>
      </c>
      <c r="BE81" s="22">
        <v>0.014069325466613717</v>
      </c>
      <c r="BF81" s="20">
        <v>0.01387438152831226</v>
      </c>
      <c r="BG81" s="20">
        <v>0.016957605985037406</v>
      </c>
      <c r="BH81" s="20">
        <v>0.011953659820958399</v>
      </c>
      <c r="BI81" s="23">
        <v>0.019494393830145687</v>
      </c>
      <c r="BJ81" s="24">
        <v>0.5003946164079007</v>
      </c>
      <c r="BK81" s="452"/>
      <c r="BM81" s="483"/>
      <c r="BN81" s="18" t="s">
        <v>496</v>
      </c>
      <c r="BO81" s="19">
        <v>1246</v>
      </c>
      <c r="BP81" s="19">
        <v>3361</v>
      </c>
      <c r="BQ81" s="19">
        <v>174</v>
      </c>
      <c r="BR81" s="19">
        <v>409</v>
      </c>
      <c r="BS81" s="20">
        <v>-0.6292770008925914</v>
      </c>
      <c r="BT81" s="21">
        <v>-0.5745721271393642</v>
      </c>
      <c r="BU81" s="22">
        <v>0.0197395519787079</v>
      </c>
      <c r="BV81" s="20">
        <v>0.02776332201653739</v>
      </c>
      <c r="BW81" s="20">
        <v>0.01751031498440173</v>
      </c>
      <c r="BX81" s="20">
        <v>0.02674076495586793</v>
      </c>
      <c r="BY81" s="23">
        <v>-0.802377003782949</v>
      </c>
      <c r="BZ81" s="24">
        <v>-0.9230449971466201</v>
      </c>
      <c r="CA81" s="452"/>
      <c r="CC81" s="483"/>
      <c r="CD81" s="18" t="s">
        <v>500</v>
      </c>
      <c r="CE81" s="19">
        <v>2141</v>
      </c>
      <c r="CF81" s="19">
        <v>4840</v>
      </c>
      <c r="CG81" s="19">
        <v>222</v>
      </c>
      <c r="CH81" s="19">
        <v>584</v>
      </c>
      <c r="CI81" s="20">
        <v>-0.5576446280991736</v>
      </c>
      <c r="CJ81" s="21">
        <v>-0.6198630136986301</v>
      </c>
      <c r="CK81" s="22">
        <v>0.01920472179614829</v>
      </c>
      <c r="CL81" s="20">
        <v>0.02449256367307488</v>
      </c>
      <c r="CM81" s="20">
        <v>0.015308233347124535</v>
      </c>
      <c r="CN81" s="20">
        <v>0.025562461700078788</v>
      </c>
      <c r="CO81" s="23">
        <v>-0.5287841876926589</v>
      </c>
      <c r="CP81" s="24">
        <v>-1.0254228352954253</v>
      </c>
      <c r="CQ81" s="452"/>
      <c r="CS81" s="483"/>
      <c r="CT81" s="18" t="s">
        <v>495</v>
      </c>
      <c r="CU81" s="19">
        <v>160</v>
      </c>
      <c r="CV81" s="19">
        <v>314</v>
      </c>
      <c r="CW81" s="19">
        <v>17</v>
      </c>
      <c r="CX81" s="19">
        <v>31</v>
      </c>
      <c r="CY81" s="20">
        <v>-0.49044585987261147</v>
      </c>
      <c r="CZ81" s="21">
        <v>-0.4516129032258065</v>
      </c>
      <c r="DA81" s="22">
        <v>0.019424547772247176</v>
      </c>
      <c r="DB81" s="20">
        <v>0.011437313324105776</v>
      </c>
      <c r="DC81" s="20">
        <v>0.015454545454545455</v>
      </c>
      <c r="DD81" s="20">
        <v>0.007902115727759368</v>
      </c>
      <c r="DE81" s="23">
        <v>0.79872344481414</v>
      </c>
      <c r="DF81" s="24">
        <v>0.7552429726786087</v>
      </c>
      <c r="DG81" s="452"/>
      <c r="DI81" s="483"/>
      <c r="DJ81" s="18" t="s">
        <v>500</v>
      </c>
      <c r="DK81" s="19">
        <v>1063</v>
      </c>
      <c r="DL81" s="19">
        <v>2359</v>
      </c>
      <c r="DM81" s="19">
        <v>126</v>
      </c>
      <c r="DN81" s="19">
        <v>353</v>
      </c>
      <c r="DO81" s="20">
        <v>-0.5493853327681221</v>
      </c>
      <c r="DP81" s="21">
        <v>-0.6430594900849859</v>
      </c>
      <c r="DQ81" s="22">
        <v>0.011088047231117462</v>
      </c>
      <c r="DR81" s="20">
        <v>0.020471921618314515</v>
      </c>
      <c r="DS81" s="20">
        <v>0.010321100917431193</v>
      </c>
      <c r="DT81" s="20">
        <v>0.021231805605677855</v>
      </c>
      <c r="DU81" s="23">
        <v>-0.9383874387197053</v>
      </c>
      <c r="DV81" s="24">
        <v>-1.0910704688246662</v>
      </c>
      <c r="DW81" s="452"/>
      <c r="EL81" s="2"/>
      <c r="EM81" s="2"/>
      <c r="EN81" s="452"/>
      <c r="EO81" s="3"/>
      <c r="EP81" s="18" t="s">
        <v>500</v>
      </c>
      <c r="EQ81" s="19">
        <v>25927</v>
      </c>
      <c r="ER81" s="19">
        <v>42850</v>
      </c>
      <c r="ES81" s="19">
        <v>3556</v>
      </c>
      <c r="ET81" s="19">
        <v>5291</v>
      </c>
      <c r="EU81" s="20">
        <v>-0.39493582263710614</v>
      </c>
      <c r="EV81" s="21">
        <v>-0.32791532791532796</v>
      </c>
      <c r="EW81" s="22">
        <v>0.030394612977762355</v>
      </c>
      <c r="EX81" s="20">
        <v>0.03257920891446228</v>
      </c>
      <c r="EY81" s="20">
        <v>0.030462157878956612</v>
      </c>
      <c r="EZ81" s="20">
        <v>0.03154944694552935</v>
      </c>
      <c r="FA81" s="23">
        <v>-0.21845959366999268</v>
      </c>
      <c r="FB81" s="24">
        <v>-0.10872890665727386</v>
      </c>
      <c r="FC81" s="482"/>
    </row>
    <row r="82" spans="1:159" ht="12.75">
      <c r="A82" s="3"/>
      <c r="B82" s="18" t="s">
        <v>496</v>
      </c>
      <c r="C82" s="19">
        <v>22230</v>
      </c>
      <c r="D82" s="19">
        <v>37194</v>
      </c>
      <c r="E82" s="19">
        <v>2982</v>
      </c>
      <c r="F82" s="19">
        <v>4472</v>
      </c>
      <c r="G82" s="20">
        <v>-0.40232295531537343</v>
      </c>
      <c r="H82" s="21">
        <v>-0.3331842576028623</v>
      </c>
      <c r="I82" s="22">
        <v>0.02831089772162861</v>
      </c>
      <c r="J82" s="20">
        <v>0.03127775086784532</v>
      </c>
      <c r="K82" s="20">
        <v>0.027444664304449865</v>
      </c>
      <c r="L82" s="20">
        <v>0.029800221235989497</v>
      </c>
      <c r="M82" s="23">
        <v>-0.2966853146216714</v>
      </c>
      <c r="N82" s="24">
        <v>-0.23555569315396319</v>
      </c>
      <c r="O82" s="482"/>
      <c r="Q82" s="483"/>
      <c r="R82" s="18" t="s">
        <v>500</v>
      </c>
      <c r="S82" s="19">
        <v>12269</v>
      </c>
      <c r="T82" s="19">
        <v>18525</v>
      </c>
      <c r="U82" s="19">
        <v>1600</v>
      </c>
      <c r="V82" s="19">
        <v>2272</v>
      </c>
      <c r="W82" s="20">
        <v>-0.3377058029689609</v>
      </c>
      <c r="X82" s="21">
        <v>-0.295774647887324</v>
      </c>
      <c r="Y82" s="22">
        <v>0.05516785524789338</v>
      </c>
      <c r="Z82" s="20">
        <v>0.06383264647912561</v>
      </c>
      <c r="AA82" s="20">
        <v>0.05326231691078562</v>
      </c>
      <c r="AB82" s="20">
        <v>0.05872925606162436</v>
      </c>
      <c r="AC82" s="23">
        <v>-0.8664791231232226</v>
      </c>
      <c r="AD82" s="24">
        <v>-0.5466939150838741</v>
      </c>
      <c r="AE82" s="452"/>
      <c r="AG82" s="483"/>
      <c r="AH82" s="18" t="s">
        <v>495</v>
      </c>
      <c r="AI82" s="19">
        <v>1997</v>
      </c>
      <c r="AJ82" s="19">
        <v>3438</v>
      </c>
      <c r="AK82" s="19">
        <v>250</v>
      </c>
      <c r="AL82" s="19">
        <v>505</v>
      </c>
      <c r="AM82" s="20">
        <v>-0.4191390343222804</v>
      </c>
      <c r="AN82" s="21">
        <v>-0.504950495049505</v>
      </c>
      <c r="AO82" s="22">
        <v>0.02001423145150783</v>
      </c>
      <c r="AP82" s="20">
        <v>0.025144813059505004</v>
      </c>
      <c r="AQ82" s="20">
        <v>0.016233766233766232</v>
      </c>
      <c r="AR82" s="20">
        <v>0.02558775841102554</v>
      </c>
      <c r="AS82" s="23">
        <v>-0.5130581607997172</v>
      </c>
      <c r="AT82" s="24">
        <v>-0.9353992177259306</v>
      </c>
      <c r="AU82" s="452"/>
      <c r="AW82" s="483"/>
      <c r="AX82" s="18" t="s">
        <v>496</v>
      </c>
      <c r="AY82" s="19">
        <v>1447</v>
      </c>
      <c r="AZ82" s="19">
        <v>2166</v>
      </c>
      <c r="BA82" s="19">
        <v>278</v>
      </c>
      <c r="BB82" s="19">
        <v>234</v>
      </c>
      <c r="BC82" s="20">
        <v>-0.33194829178208685</v>
      </c>
      <c r="BD82" s="21">
        <v>0.18803418803418803</v>
      </c>
      <c r="BE82" s="22">
        <v>0.013681662600934173</v>
      </c>
      <c r="BF82" s="20">
        <v>0.01488455195162177</v>
      </c>
      <c r="BG82" s="20">
        <v>0.017331670822942645</v>
      </c>
      <c r="BH82" s="20">
        <v>0.012322274881516588</v>
      </c>
      <c r="BI82" s="23">
        <v>-0.12028893506875973</v>
      </c>
      <c r="BJ82" s="24">
        <v>0.5009395941426057</v>
      </c>
      <c r="BK82" s="452"/>
      <c r="BM82" s="483"/>
      <c r="BN82" s="18" t="s">
        <v>500</v>
      </c>
      <c r="BO82" s="19">
        <v>1137</v>
      </c>
      <c r="BP82" s="19">
        <v>2366</v>
      </c>
      <c r="BQ82" s="19">
        <v>211</v>
      </c>
      <c r="BR82" s="19">
        <v>308</v>
      </c>
      <c r="BS82" s="20">
        <v>-0.5194420963651734</v>
      </c>
      <c r="BT82" s="21">
        <v>-0.31493506493506496</v>
      </c>
      <c r="BU82" s="22">
        <v>0.018012737238997496</v>
      </c>
      <c r="BV82" s="20">
        <v>0.019544189197003115</v>
      </c>
      <c r="BW82" s="20">
        <v>0.02123377276844118</v>
      </c>
      <c r="BX82" s="20">
        <v>0.020137299771167048</v>
      </c>
      <c r="BY82" s="23">
        <v>-0.1531451958005619</v>
      </c>
      <c r="BZ82" s="24">
        <v>0.10964729972741324</v>
      </c>
      <c r="CA82" s="452"/>
      <c r="CC82" s="483"/>
      <c r="CD82" s="18" t="s">
        <v>495</v>
      </c>
      <c r="CE82" s="19">
        <v>852</v>
      </c>
      <c r="CF82" s="19">
        <v>1949</v>
      </c>
      <c r="CG82" s="19">
        <v>127</v>
      </c>
      <c r="CH82" s="19">
        <v>217</v>
      </c>
      <c r="CI82" s="20">
        <v>-0.5628527449974345</v>
      </c>
      <c r="CJ82" s="21">
        <v>-0.4147465437788018</v>
      </c>
      <c r="CK82" s="22">
        <v>0.007642420817523748</v>
      </c>
      <c r="CL82" s="20">
        <v>0.009862811280748542</v>
      </c>
      <c r="CM82" s="20">
        <v>0.008757412770652324</v>
      </c>
      <c r="CN82" s="20">
        <v>0.009498380460474482</v>
      </c>
      <c r="CO82" s="23">
        <v>-0.22203904632247937</v>
      </c>
      <c r="CP82" s="24">
        <v>-0.07409676898221582</v>
      </c>
      <c r="CQ82" s="452"/>
      <c r="CS82" s="483"/>
      <c r="CT82" s="18" t="s">
        <v>496</v>
      </c>
      <c r="CU82" s="19">
        <v>101</v>
      </c>
      <c r="CV82" s="19">
        <v>309</v>
      </c>
      <c r="CW82" s="19">
        <v>9</v>
      </c>
      <c r="CX82" s="19">
        <v>81</v>
      </c>
      <c r="CY82" s="20">
        <v>-0.6731391585760518</v>
      </c>
      <c r="CZ82" s="21">
        <v>-0.8888888888888888</v>
      </c>
      <c r="DA82" s="22">
        <v>0.01226174578123103</v>
      </c>
      <c r="DB82" s="20">
        <v>0.011255190500473519</v>
      </c>
      <c r="DC82" s="20">
        <v>0.008181818181818182</v>
      </c>
      <c r="DD82" s="20">
        <v>0.02064746367575835</v>
      </c>
      <c r="DE82" s="23">
        <v>0.1006555280757512</v>
      </c>
      <c r="DF82" s="24">
        <v>-1.2465645493940167</v>
      </c>
      <c r="DG82" s="452"/>
      <c r="DI82" s="483"/>
      <c r="DJ82" s="18" t="s">
        <v>496</v>
      </c>
      <c r="DK82" s="19">
        <v>640</v>
      </c>
      <c r="DL82" s="19">
        <v>868</v>
      </c>
      <c r="DM82" s="19">
        <v>69</v>
      </c>
      <c r="DN82" s="19">
        <v>102</v>
      </c>
      <c r="DO82" s="20">
        <v>-0.2626728110599078</v>
      </c>
      <c r="DP82" s="21">
        <v>-0.32352941176470584</v>
      </c>
      <c r="DQ82" s="22">
        <v>0.006675776319769686</v>
      </c>
      <c r="DR82" s="20">
        <v>0.007532695194869436</v>
      </c>
      <c r="DS82" s="20">
        <v>0.005652031454783748</v>
      </c>
      <c r="DT82" s="20">
        <v>0.006134969325153374</v>
      </c>
      <c r="DU82" s="23">
        <v>-0.08569188750997504</v>
      </c>
      <c r="DV82" s="24">
        <v>-0.04829378703696263</v>
      </c>
      <c r="DW82" s="452"/>
      <c r="EL82" s="2"/>
      <c r="EM82" s="2"/>
      <c r="EN82" s="452"/>
      <c r="EO82" s="3"/>
      <c r="EP82" s="18" t="s">
        <v>496</v>
      </c>
      <c r="EQ82" s="19">
        <v>23932</v>
      </c>
      <c r="ER82" s="19">
        <v>40080</v>
      </c>
      <c r="ES82" s="19">
        <v>3262</v>
      </c>
      <c r="ET82" s="19">
        <v>4880</v>
      </c>
      <c r="EU82" s="20">
        <v>-0.40289421157684635</v>
      </c>
      <c r="EV82" s="21">
        <v>-0.3315573770491803</v>
      </c>
      <c r="EW82" s="22">
        <v>0.02805584440096458</v>
      </c>
      <c r="EX82" s="20">
        <v>0.03047315503597779</v>
      </c>
      <c r="EY82" s="20">
        <v>0.02794363301494839</v>
      </c>
      <c r="EZ82" s="20">
        <v>0.029098715005515637</v>
      </c>
      <c r="FA82" s="23">
        <v>-0.24173106350132076</v>
      </c>
      <c r="FB82" s="24">
        <v>-0.11550819905672485</v>
      </c>
      <c r="FC82" s="482"/>
    </row>
    <row r="83" spans="1:159" ht="12.75">
      <c r="A83" s="3"/>
      <c r="B83" s="18" t="s">
        <v>490</v>
      </c>
      <c r="C83" s="19">
        <v>17853</v>
      </c>
      <c r="D83" s="19">
        <v>24899</v>
      </c>
      <c r="E83" s="19">
        <v>1795</v>
      </c>
      <c r="F83" s="19">
        <v>2751</v>
      </c>
      <c r="G83" s="20">
        <v>-0.28298325233945143</v>
      </c>
      <c r="H83" s="21">
        <v>-0.34750999636495816</v>
      </c>
      <c r="I83" s="22">
        <v>0.022736592758625083</v>
      </c>
      <c r="J83" s="20">
        <v>0.020938450256989854</v>
      </c>
      <c r="K83" s="20">
        <v>0.016520178546776496</v>
      </c>
      <c r="L83" s="20">
        <v>0.018331933949062414</v>
      </c>
      <c r="M83" s="23">
        <v>0.1798142501635229</v>
      </c>
      <c r="N83" s="24">
        <v>-0.1811755402285918</v>
      </c>
      <c r="O83" s="482"/>
      <c r="Q83" s="483"/>
      <c r="R83" s="18" t="s">
        <v>496</v>
      </c>
      <c r="S83" s="19">
        <v>9238</v>
      </c>
      <c r="T83" s="19">
        <v>14120</v>
      </c>
      <c r="U83" s="19">
        <v>1215</v>
      </c>
      <c r="V83" s="19">
        <v>1698</v>
      </c>
      <c r="W83" s="20">
        <v>-0.3457507082152974</v>
      </c>
      <c r="X83" s="21">
        <v>-0.284452296819788</v>
      </c>
      <c r="Y83" s="22">
        <v>0.04153889043769166</v>
      </c>
      <c r="Z83" s="20">
        <v>0.0486540873568288</v>
      </c>
      <c r="AA83" s="20">
        <v>0.04044607190412783</v>
      </c>
      <c r="AB83" s="20">
        <v>0.04389184717985835</v>
      </c>
      <c r="AC83" s="23">
        <v>-0.7115196919137139</v>
      </c>
      <c r="AD83" s="24">
        <v>-0.344577527573052</v>
      </c>
      <c r="AE83" s="452"/>
      <c r="AG83" s="483"/>
      <c r="AH83" s="18" t="s">
        <v>503</v>
      </c>
      <c r="AI83" s="19">
        <v>3</v>
      </c>
      <c r="AJ83" s="19">
        <v>5</v>
      </c>
      <c r="AK83" s="19">
        <v>1</v>
      </c>
      <c r="AL83" s="19">
        <v>0</v>
      </c>
      <c r="AM83" s="20">
        <v>-0.4</v>
      </c>
      <c r="AN83" s="21" t="s">
        <v>7</v>
      </c>
      <c r="AO83" s="22">
        <v>3.006644684753305E-05</v>
      </c>
      <c r="AP83" s="20">
        <v>3.656895442045521E-05</v>
      </c>
      <c r="AQ83" s="20">
        <v>6.493506493506494E-05</v>
      </c>
      <c r="AR83" s="20">
        <v>0</v>
      </c>
      <c r="AS83" s="23">
        <v>-0.0006502507572922162</v>
      </c>
      <c r="AT83" s="24">
        <v>0.006493506493506494</v>
      </c>
      <c r="AU83" s="452"/>
      <c r="AW83" s="483"/>
      <c r="AX83" s="18" t="s">
        <v>503</v>
      </c>
      <c r="AY83" s="19">
        <v>395</v>
      </c>
      <c r="AZ83" s="19">
        <v>996</v>
      </c>
      <c r="BA83" s="19">
        <v>59</v>
      </c>
      <c r="BB83" s="19">
        <v>80</v>
      </c>
      <c r="BC83" s="20">
        <v>-0.6034136546184738</v>
      </c>
      <c r="BD83" s="21">
        <v>-0.2625</v>
      </c>
      <c r="BE83" s="22">
        <v>0.003734800779107808</v>
      </c>
      <c r="BF83" s="20">
        <v>0.0068444200109950525</v>
      </c>
      <c r="BG83" s="20">
        <v>0.0036783042394014963</v>
      </c>
      <c r="BH83" s="20">
        <v>0.00421274354923644</v>
      </c>
      <c r="BI83" s="23">
        <v>-0.31096192318872445</v>
      </c>
      <c r="BJ83" s="24">
        <v>-0.053443930983494356</v>
      </c>
      <c r="BK83" s="452"/>
      <c r="BM83" s="483"/>
      <c r="BN83" s="18" t="s">
        <v>490</v>
      </c>
      <c r="BO83" s="19">
        <v>445</v>
      </c>
      <c r="BP83" s="19">
        <v>765</v>
      </c>
      <c r="BQ83" s="19">
        <v>90</v>
      </c>
      <c r="BR83" s="19">
        <v>150</v>
      </c>
      <c r="BS83" s="20">
        <v>-0.4183006535947712</v>
      </c>
      <c r="BT83" s="21">
        <v>-0.4</v>
      </c>
      <c r="BU83" s="22">
        <v>0.007049839992395678</v>
      </c>
      <c r="BV83" s="20">
        <v>0.0063192327707977105</v>
      </c>
      <c r="BW83" s="20">
        <v>0.00905705947469055</v>
      </c>
      <c r="BX83" s="20">
        <v>0.009807126511932003</v>
      </c>
      <c r="BY83" s="23">
        <v>0.07306072215979677</v>
      </c>
      <c r="BZ83" s="24">
        <v>-0.07500670372414531</v>
      </c>
      <c r="CA83" s="452"/>
      <c r="CC83" s="483"/>
      <c r="CD83" s="18" t="s">
        <v>490</v>
      </c>
      <c r="CE83" s="19">
        <v>39</v>
      </c>
      <c r="CF83" s="19">
        <v>142</v>
      </c>
      <c r="CG83" s="19">
        <v>0</v>
      </c>
      <c r="CH83" s="19">
        <v>15</v>
      </c>
      <c r="CI83" s="20">
        <v>-0.7253521126760563</v>
      </c>
      <c r="CJ83" s="21">
        <v>-1</v>
      </c>
      <c r="CK83" s="22">
        <v>0.00034982912192890395</v>
      </c>
      <c r="CL83" s="20">
        <v>0.0007185834796645936</v>
      </c>
      <c r="CM83" s="20">
        <v>0</v>
      </c>
      <c r="CN83" s="20">
        <v>0.0006565700779129826</v>
      </c>
      <c r="CO83" s="23">
        <v>-0.036875435773568964</v>
      </c>
      <c r="CP83" s="24">
        <v>-0.06565700779129825</v>
      </c>
      <c r="CQ83" s="452"/>
      <c r="CS83" s="483"/>
      <c r="CT83" s="18" t="s">
        <v>503</v>
      </c>
      <c r="CU83" s="19">
        <v>11</v>
      </c>
      <c r="CV83" s="19">
        <v>116</v>
      </c>
      <c r="CW83" s="19">
        <v>0</v>
      </c>
      <c r="CX83" s="19">
        <v>10</v>
      </c>
      <c r="CY83" s="20">
        <v>-0.9051724137931034</v>
      </c>
      <c r="CZ83" s="21">
        <v>-1</v>
      </c>
      <c r="DA83" s="22">
        <v>0.0013354376593419934</v>
      </c>
      <c r="DB83" s="20">
        <v>0.0042252495082683765</v>
      </c>
      <c r="DC83" s="20">
        <v>0</v>
      </c>
      <c r="DD83" s="20">
        <v>0.0025490695895997962</v>
      </c>
      <c r="DE83" s="23">
        <v>-0.2889811848926383</v>
      </c>
      <c r="DF83" s="24">
        <v>-0.2549069589599796</v>
      </c>
      <c r="DG83" s="452"/>
      <c r="DI83" s="483"/>
      <c r="DJ83" s="18" t="s">
        <v>490</v>
      </c>
      <c r="DK83" s="19">
        <v>0</v>
      </c>
      <c r="DL83" s="19">
        <v>0</v>
      </c>
      <c r="DM83" s="19">
        <v>0</v>
      </c>
      <c r="DN83" s="19">
        <v>0</v>
      </c>
      <c r="DO83" s="20" t="s">
        <v>7</v>
      </c>
      <c r="DP83" s="21" t="s">
        <v>7</v>
      </c>
      <c r="DQ83" s="22">
        <v>0</v>
      </c>
      <c r="DR83" s="20">
        <v>0</v>
      </c>
      <c r="DS83" s="20">
        <v>0</v>
      </c>
      <c r="DT83" s="20">
        <v>0</v>
      </c>
      <c r="DU83" s="23">
        <v>0</v>
      </c>
      <c r="DV83" s="24">
        <v>0</v>
      </c>
      <c r="DW83" s="452"/>
      <c r="EL83" s="2"/>
      <c r="EM83" s="2"/>
      <c r="EN83" s="452"/>
      <c r="EO83" s="3"/>
      <c r="EP83" s="18" t="s">
        <v>490</v>
      </c>
      <c r="EQ83" s="19">
        <v>18198</v>
      </c>
      <c r="ER83" s="19">
        <v>25728</v>
      </c>
      <c r="ES83" s="19">
        <v>1821</v>
      </c>
      <c r="ET83" s="19">
        <v>2865</v>
      </c>
      <c r="EU83" s="20">
        <v>-0.2926772388059702</v>
      </c>
      <c r="EV83" s="21">
        <v>-0.3643979057591623</v>
      </c>
      <c r="EW83" s="22">
        <v>0.021333789754669624</v>
      </c>
      <c r="EX83" s="20">
        <v>0.01956121089734622</v>
      </c>
      <c r="EY83" s="20">
        <v>0.015599434616867263</v>
      </c>
      <c r="EZ83" s="20">
        <v>0.017083569362869325</v>
      </c>
      <c r="FA83" s="23">
        <v>0.17725788573234036</v>
      </c>
      <c r="FB83" s="24">
        <v>-0.1484134746002062</v>
      </c>
      <c r="FC83" s="482"/>
    </row>
    <row r="84" spans="1:159" ht="12.75">
      <c r="A84" s="3"/>
      <c r="B84" s="18" t="s">
        <v>489</v>
      </c>
      <c r="C84" s="19">
        <v>4724</v>
      </c>
      <c r="D84" s="19">
        <v>7514</v>
      </c>
      <c r="E84" s="19">
        <v>587</v>
      </c>
      <c r="F84" s="19">
        <v>882</v>
      </c>
      <c r="G84" s="20">
        <v>-0.37130689379824333</v>
      </c>
      <c r="H84" s="21">
        <v>-0.3344671201814059</v>
      </c>
      <c r="I84" s="22">
        <v>0.006016224958928185</v>
      </c>
      <c r="J84" s="20">
        <v>0.006318788514840828</v>
      </c>
      <c r="K84" s="20">
        <v>0.0054024205052689706</v>
      </c>
      <c r="L84" s="20">
        <v>0.005877413937867338</v>
      </c>
      <c r="M84" s="23">
        <v>-0.03025635559126428</v>
      </c>
      <c r="N84" s="24">
        <v>-0.04749934325983676</v>
      </c>
      <c r="O84" s="482"/>
      <c r="Q84" s="483"/>
      <c r="R84" s="18" t="s">
        <v>489</v>
      </c>
      <c r="S84" s="19">
        <v>4399</v>
      </c>
      <c r="T84" s="19">
        <v>6711</v>
      </c>
      <c r="U84" s="19">
        <v>567</v>
      </c>
      <c r="V84" s="19">
        <v>768</v>
      </c>
      <c r="W84" s="20">
        <v>-0.34450901504991804</v>
      </c>
      <c r="X84" s="21">
        <v>-0.26171875</v>
      </c>
      <c r="Y84" s="22">
        <v>0.01978020989774904</v>
      </c>
      <c r="Z84" s="20">
        <v>0.02312447452207352</v>
      </c>
      <c r="AA84" s="20">
        <v>0.018874833555259655</v>
      </c>
      <c r="AB84" s="20">
        <v>0.019852142894070206</v>
      </c>
      <c r="AC84" s="23">
        <v>-0.33442646243244806</v>
      </c>
      <c r="AD84" s="24">
        <v>-0.09773093388105517</v>
      </c>
      <c r="AE84" s="452"/>
      <c r="AG84" s="483"/>
      <c r="AH84" s="18" t="s">
        <v>490</v>
      </c>
      <c r="AI84" s="19">
        <v>0</v>
      </c>
      <c r="AJ84" s="19">
        <v>0</v>
      </c>
      <c r="AK84" s="19">
        <v>0</v>
      </c>
      <c r="AL84" s="19">
        <v>0</v>
      </c>
      <c r="AM84" s="20" t="s">
        <v>7</v>
      </c>
      <c r="AN84" s="21" t="s">
        <v>7</v>
      </c>
      <c r="AO84" s="22">
        <v>0</v>
      </c>
      <c r="AP84" s="20">
        <v>0</v>
      </c>
      <c r="AQ84" s="20">
        <v>0</v>
      </c>
      <c r="AR84" s="20">
        <v>0</v>
      </c>
      <c r="AS84" s="23">
        <v>0</v>
      </c>
      <c r="AT84" s="24">
        <v>0</v>
      </c>
      <c r="AU84" s="452"/>
      <c r="AW84" s="483"/>
      <c r="AX84" s="18" t="s">
        <v>490</v>
      </c>
      <c r="AY84" s="19">
        <v>336</v>
      </c>
      <c r="AZ84" s="19">
        <v>812</v>
      </c>
      <c r="BA84" s="19">
        <v>52</v>
      </c>
      <c r="BB84" s="19">
        <v>99</v>
      </c>
      <c r="BC84" s="20">
        <v>-0.5862068965517242</v>
      </c>
      <c r="BD84" s="21">
        <v>-0.4747474747474747</v>
      </c>
      <c r="BE84" s="22">
        <v>0.0031769444602030975</v>
      </c>
      <c r="BF84" s="20">
        <v>0.005579989004947774</v>
      </c>
      <c r="BG84" s="20">
        <v>0.0032418952618453864</v>
      </c>
      <c r="BH84" s="20">
        <v>0.005213270142180095</v>
      </c>
      <c r="BI84" s="23">
        <v>-0.2403044544744676</v>
      </c>
      <c r="BJ84" s="24">
        <v>-0.19713748803347084</v>
      </c>
      <c r="BK84" s="452"/>
      <c r="BM84" s="483"/>
      <c r="BN84" s="18" t="s">
        <v>503</v>
      </c>
      <c r="BO84" s="19">
        <v>116</v>
      </c>
      <c r="BP84" s="19">
        <v>340</v>
      </c>
      <c r="BQ84" s="19">
        <v>29</v>
      </c>
      <c r="BR84" s="19">
        <v>42</v>
      </c>
      <c r="BS84" s="20">
        <v>-0.6588235294117647</v>
      </c>
      <c r="BT84" s="21">
        <v>-0.30952380952380953</v>
      </c>
      <c r="BU84" s="22">
        <v>0.0018377110991413454</v>
      </c>
      <c r="BV84" s="20">
        <v>0.0028085478981323157</v>
      </c>
      <c r="BW84" s="20">
        <v>0.002918385830733622</v>
      </c>
      <c r="BX84" s="20">
        <v>0.002745995423340961</v>
      </c>
      <c r="BY84" s="23">
        <v>-0.09708367989909703</v>
      </c>
      <c r="BZ84" s="24">
        <v>0.017239040739266097</v>
      </c>
      <c r="CA84" s="452"/>
      <c r="CC84" s="483"/>
      <c r="CD84" s="18" t="s">
        <v>503</v>
      </c>
      <c r="CE84" s="19">
        <v>9</v>
      </c>
      <c r="CF84" s="19">
        <v>2</v>
      </c>
      <c r="CG84" s="19">
        <v>2</v>
      </c>
      <c r="CH84" s="19">
        <v>0</v>
      </c>
      <c r="CI84" s="20">
        <v>3.5</v>
      </c>
      <c r="CJ84" s="21" t="s">
        <v>7</v>
      </c>
      <c r="CK84" s="22">
        <v>8.07297973682086E-05</v>
      </c>
      <c r="CL84" s="20">
        <v>1.0120894079783008E-05</v>
      </c>
      <c r="CM84" s="20">
        <v>0.00013791201213625708</v>
      </c>
      <c r="CN84" s="20">
        <v>0</v>
      </c>
      <c r="CO84" s="23">
        <v>0.007060890328842559</v>
      </c>
      <c r="CP84" s="24">
        <v>0.013791201213625707</v>
      </c>
      <c r="CQ84" s="452"/>
      <c r="CS84" s="483"/>
      <c r="CT84" s="18" t="s">
        <v>490</v>
      </c>
      <c r="CU84" s="19">
        <v>0</v>
      </c>
      <c r="CV84" s="19">
        <v>0</v>
      </c>
      <c r="CW84" s="19">
        <v>0</v>
      </c>
      <c r="CX84" s="19">
        <v>0</v>
      </c>
      <c r="CY84" s="20" t="s">
        <v>7</v>
      </c>
      <c r="CZ84" s="21" t="s">
        <v>7</v>
      </c>
      <c r="DA84" s="22">
        <v>0</v>
      </c>
      <c r="DB84" s="20">
        <v>0</v>
      </c>
      <c r="DC84" s="20">
        <v>0</v>
      </c>
      <c r="DD84" s="20">
        <v>0</v>
      </c>
      <c r="DE84" s="23">
        <v>0</v>
      </c>
      <c r="DF84" s="24">
        <v>0</v>
      </c>
      <c r="DG84" s="452"/>
      <c r="DI84" s="483"/>
      <c r="DJ84" s="18" t="s">
        <v>489</v>
      </c>
      <c r="DK84" s="19">
        <v>0</v>
      </c>
      <c r="DL84" s="19">
        <v>0</v>
      </c>
      <c r="DM84" s="19">
        <v>0</v>
      </c>
      <c r="DN84" s="19">
        <v>0</v>
      </c>
      <c r="DO84" s="20" t="s">
        <v>7</v>
      </c>
      <c r="DP84" s="21" t="s">
        <v>7</v>
      </c>
      <c r="DQ84" s="22">
        <v>0</v>
      </c>
      <c r="DR84" s="20">
        <v>0</v>
      </c>
      <c r="DS84" s="20">
        <v>0</v>
      </c>
      <c r="DT84" s="20">
        <v>0</v>
      </c>
      <c r="DU84" s="23">
        <v>0</v>
      </c>
      <c r="DV84" s="24">
        <v>0</v>
      </c>
      <c r="DW84" s="452"/>
      <c r="EL84" s="2"/>
      <c r="EM84" s="2"/>
      <c r="EN84" s="452"/>
      <c r="EO84" s="3"/>
      <c r="EP84" s="18" t="s">
        <v>489</v>
      </c>
      <c r="EQ84" s="19">
        <v>5057</v>
      </c>
      <c r="ER84" s="19">
        <v>8821</v>
      </c>
      <c r="ES84" s="19">
        <v>596</v>
      </c>
      <c r="ET84" s="19">
        <v>1073</v>
      </c>
      <c r="EU84" s="20">
        <v>-0.42670898991044104</v>
      </c>
      <c r="EV84" s="21">
        <v>-0.44454799627213415</v>
      </c>
      <c r="EW84" s="22">
        <v>0.005928397339782629</v>
      </c>
      <c r="EX84" s="20">
        <v>0.006706679155997007</v>
      </c>
      <c r="EY84" s="20">
        <v>0.005105581016832998</v>
      </c>
      <c r="EZ84" s="20">
        <v>0.006398139590352106</v>
      </c>
      <c r="FA84" s="23">
        <v>-0.07782818162143779</v>
      </c>
      <c r="FB84" s="24">
        <v>-0.1292558573519108</v>
      </c>
      <c r="FC84" s="482"/>
    </row>
    <row r="85" spans="1:159" ht="12.75">
      <c r="A85" s="3"/>
      <c r="B85" s="18" t="s">
        <v>492</v>
      </c>
      <c r="C85" s="19">
        <v>2434</v>
      </c>
      <c r="D85" s="19">
        <v>2026</v>
      </c>
      <c r="E85" s="19">
        <v>226</v>
      </c>
      <c r="F85" s="19">
        <v>172</v>
      </c>
      <c r="G85" s="20">
        <v>0.20138203356367224</v>
      </c>
      <c r="H85" s="21">
        <v>0.3139534883720929</v>
      </c>
      <c r="I85" s="22">
        <v>0.0030998076947568167</v>
      </c>
      <c r="J85" s="20">
        <v>0.0017037350986249024</v>
      </c>
      <c r="K85" s="20">
        <v>0.0020799779117389905</v>
      </c>
      <c r="L85" s="20">
        <v>0.0011461623552303654</v>
      </c>
      <c r="M85" s="23">
        <v>0.13960725961319143</v>
      </c>
      <c r="N85" s="24">
        <v>0.09338155565086252</v>
      </c>
      <c r="O85" s="482"/>
      <c r="Q85" s="483"/>
      <c r="R85" s="18" t="s">
        <v>492</v>
      </c>
      <c r="S85" s="19">
        <v>2334</v>
      </c>
      <c r="T85" s="19">
        <v>1909</v>
      </c>
      <c r="U85" s="19">
        <v>207</v>
      </c>
      <c r="V85" s="19">
        <v>162</v>
      </c>
      <c r="W85" s="20">
        <v>0.22262964903090632</v>
      </c>
      <c r="X85" s="21">
        <v>0.2777777777777777</v>
      </c>
      <c r="Y85" s="22">
        <v>0.010494887451999604</v>
      </c>
      <c r="Z85" s="20">
        <v>0.006577949912477775</v>
      </c>
      <c r="AA85" s="20">
        <v>0.0068908122503328895</v>
      </c>
      <c r="AB85" s="20">
        <v>0.004187561391717934</v>
      </c>
      <c r="AC85" s="23">
        <v>0.39169375395218287</v>
      </c>
      <c r="AD85" s="24">
        <v>0.2703250858614955</v>
      </c>
      <c r="AE85" s="452"/>
      <c r="AG85" s="483"/>
      <c r="AH85" s="18" t="s">
        <v>492</v>
      </c>
      <c r="AI85" s="19">
        <v>0</v>
      </c>
      <c r="AJ85" s="19">
        <v>1</v>
      </c>
      <c r="AK85" s="19">
        <v>0</v>
      </c>
      <c r="AL85" s="19">
        <v>0</v>
      </c>
      <c r="AM85" s="20">
        <v>-1</v>
      </c>
      <c r="AN85" s="21" t="s">
        <v>7</v>
      </c>
      <c r="AO85" s="22">
        <v>0</v>
      </c>
      <c r="AP85" s="20">
        <v>7.313790884091042E-06</v>
      </c>
      <c r="AQ85" s="20">
        <v>0</v>
      </c>
      <c r="AR85" s="20">
        <v>0</v>
      </c>
      <c r="AS85" s="23">
        <v>-0.0007313790884091042</v>
      </c>
      <c r="AT85" s="24">
        <v>0</v>
      </c>
      <c r="AU85" s="452"/>
      <c r="AW85" s="483"/>
      <c r="AX85" s="18" t="s">
        <v>489</v>
      </c>
      <c r="AY85" s="19">
        <v>167</v>
      </c>
      <c r="AZ85" s="19">
        <v>428</v>
      </c>
      <c r="BA85" s="19">
        <v>9</v>
      </c>
      <c r="BB85" s="19">
        <v>77</v>
      </c>
      <c r="BC85" s="20">
        <v>-0.6098130841121495</v>
      </c>
      <c r="BD85" s="21">
        <v>-0.8831168831168831</v>
      </c>
      <c r="BE85" s="22">
        <v>0.0015790170382557062</v>
      </c>
      <c r="BF85" s="20">
        <v>0.0029411764705882353</v>
      </c>
      <c r="BG85" s="20">
        <v>0.0005610972568578554</v>
      </c>
      <c r="BH85" s="20">
        <v>0.004054765666140074</v>
      </c>
      <c r="BI85" s="23">
        <v>-0.13621594323325292</v>
      </c>
      <c r="BJ85" s="24">
        <v>-0.34936684092822184</v>
      </c>
      <c r="BK85" s="452"/>
      <c r="BM85" s="483"/>
      <c r="BN85" s="18" t="s">
        <v>489</v>
      </c>
      <c r="BO85" s="19">
        <v>0</v>
      </c>
      <c r="BP85" s="19">
        <v>0</v>
      </c>
      <c r="BQ85" s="19">
        <v>0</v>
      </c>
      <c r="BR85" s="19">
        <v>0</v>
      </c>
      <c r="BS85" s="20" t="s">
        <v>7</v>
      </c>
      <c r="BT85" s="21" t="s">
        <v>7</v>
      </c>
      <c r="BU85" s="22">
        <v>0</v>
      </c>
      <c r="BV85" s="20">
        <v>0</v>
      </c>
      <c r="BW85" s="20">
        <v>0</v>
      </c>
      <c r="BX85" s="20">
        <v>0</v>
      </c>
      <c r="BY85" s="23">
        <v>0</v>
      </c>
      <c r="BZ85" s="24">
        <v>0</v>
      </c>
      <c r="CA85" s="452"/>
      <c r="CC85" s="483"/>
      <c r="CD85" s="18" t="s">
        <v>489</v>
      </c>
      <c r="CE85" s="19">
        <v>0</v>
      </c>
      <c r="CF85" s="19">
        <v>0</v>
      </c>
      <c r="CG85" s="19">
        <v>0</v>
      </c>
      <c r="CH85" s="19">
        <v>0</v>
      </c>
      <c r="CI85" s="20" t="s">
        <v>7</v>
      </c>
      <c r="CJ85" s="21" t="s">
        <v>7</v>
      </c>
      <c r="CK85" s="22">
        <v>0</v>
      </c>
      <c r="CL85" s="20">
        <v>0</v>
      </c>
      <c r="CM85" s="20">
        <v>0</v>
      </c>
      <c r="CN85" s="20">
        <v>0</v>
      </c>
      <c r="CO85" s="23">
        <v>0</v>
      </c>
      <c r="CP85" s="24">
        <v>0</v>
      </c>
      <c r="CQ85" s="452"/>
      <c r="CS85" s="483"/>
      <c r="CT85" s="18" t="s">
        <v>489</v>
      </c>
      <c r="CU85" s="19">
        <v>0</v>
      </c>
      <c r="CV85" s="19">
        <v>0</v>
      </c>
      <c r="CW85" s="19">
        <v>0</v>
      </c>
      <c r="CX85" s="19">
        <v>0</v>
      </c>
      <c r="CY85" s="20" t="s">
        <v>7</v>
      </c>
      <c r="CZ85" s="21" t="s">
        <v>7</v>
      </c>
      <c r="DA85" s="22">
        <v>0</v>
      </c>
      <c r="DB85" s="20">
        <v>0</v>
      </c>
      <c r="DC85" s="20">
        <v>0</v>
      </c>
      <c r="DD85" s="20">
        <v>0</v>
      </c>
      <c r="DE85" s="23">
        <v>0</v>
      </c>
      <c r="DF85" s="24">
        <v>0</v>
      </c>
      <c r="DG85" s="452"/>
      <c r="DI85" s="483"/>
      <c r="DJ85" s="18" t="s">
        <v>503</v>
      </c>
      <c r="DK85" s="19">
        <v>0</v>
      </c>
      <c r="DL85" s="19">
        <v>0</v>
      </c>
      <c r="DM85" s="19">
        <v>0</v>
      </c>
      <c r="DN85" s="19">
        <v>0</v>
      </c>
      <c r="DO85" s="20" t="s">
        <v>7</v>
      </c>
      <c r="DP85" s="21" t="s">
        <v>7</v>
      </c>
      <c r="DQ85" s="22">
        <v>0</v>
      </c>
      <c r="DR85" s="20">
        <v>0</v>
      </c>
      <c r="DS85" s="20">
        <v>0</v>
      </c>
      <c r="DT85" s="20">
        <v>0</v>
      </c>
      <c r="DU85" s="23">
        <v>0</v>
      </c>
      <c r="DV85" s="24">
        <v>0</v>
      </c>
      <c r="DW85" s="452"/>
      <c r="EL85" s="2"/>
      <c r="EM85" s="2"/>
      <c r="EN85" s="452"/>
      <c r="EO85" s="3"/>
      <c r="EP85" s="18" t="s">
        <v>492</v>
      </c>
      <c r="EQ85" s="19">
        <v>2434</v>
      </c>
      <c r="ER85" s="19">
        <v>2026</v>
      </c>
      <c r="ES85" s="19">
        <v>226</v>
      </c>
      <c r="ET85" s="19">
        <v>172</v>
      </c>
      <c r="EU85" s="20">
        <v>0.20138203356367224</v>
      </c>
      <c r="EV85" s="21">
        <v>0.3139534883720929</v>
      </c>
      <c r="EW85" s="22">
        <v>0.0028534148952008937</v>
      </c>
      <c r="EX85" s="20">
        <v>0.0015403845335052644</v>
      </c>
      <c r="EY85" s="20">
        <v>0.0019360089090675462</v>
      </c>
      <c r="EZ85" s="20">
        <v>0.001025610446915715</v>
      </c>
      <c r="FA85" s="23">
        <v>0.13130303616956293</v>
      </c>
      <c r="FB85" s="24">
        <v>0.09103984621518312</v>
      </c>
      <c r="FC85" s="482"/>
    </row>
    <row r="86" spans="1:159" ht="12.75">
      <c r="A86" s="3"/>
      <c r="B86" s="18" t="s">
        <v>503</v>
      </c>
      <c r="C86" s="19">
        <v>2326</v>
      </c>
      <c r="D86" s="19">
        <v>4708</v>
      </c>
      <c r="E86" s="19">
        <v>334</v>
      </c>
      <c r="F86" s="19">
        <v>626</v>
      </c>
      <c r="G86" s="20">
        <v>-0.505947323704333</v>
      </c>
      <c r="H86" s="21">
        <v>-0.4664536741214057</v>
      </c>
      <c r="I86" s="22">
        <v>0.0029622648718177305</v>
      </c>
      <c r="J86" s="20">
        <v>0.00395912381259923</v>
      </c>
      <c r="K86" s="20">
        <v>0.003073949657171782</v>
      </c>
      <c r="L86" s="20">
        <v>0.0041714978742686554</v>
      </c>
      <c r="M86" s="23">
        <v>-0.09968589407814998</v>
      </c>
      <c r="N86" s="24">
        <v>-0.10975482170968733</v>
      </c>
      <c r="O86" s="482"/>
      <c r="Q86" s="483"/>
      <c r="R86" s="18" t="s">
        <v>503</v>
      </c>
      <c r="S86" s="19">
        <v>1598</v>
      </c>
      <c r="T86" s="19">
        <v>3010</v>
      </c>
      <c r="U86" s="19">
        <v>215</v>
      </c>
      <c r="V86" s="19">
        <v>468</v>
      </c>
      <c r="W86" s="20">
        <v>-0.46910299003322264</v>
      </c>
      <c r="X86" s="21">
        <v>-0.5405982905982907</v>
      </c>
      <c r="Y86" s="22">
        <v>0.007185445650512154</v>
      </c>
      <c r="Z86" s="20">
        <v>0.010371728253828236</v>
      </c>
      <c r="AA86" s="20">
        <v>0.007157123834886817</v>
      </c>
      <c r="AB86" s="20">
        <v>0.012097399576074032</v>
      </c>
      <c r="AC86" s="23">
        <v>-0.31862826033160824</v>
      </c>
      <c r="AD86" s="24">
        <v>-0.4940275741187215</v>
      </c>
      <c r="AE86" s="452"/>
      <c r="AG86" s="483"/>
      <c r="AH86" s="18" t="s">
        <v>499</v>
      </c>
      <c r="AI86" s="19">
        <v>0</v>
      </c>
      <c r="AJ86" s="19">
        <v>1</v>
      </c>
      <c r="AK86" s="19">
        <v>0</v>
      </c>
      <c r="AL86" s="19">
        <v>0</v>
      </c>
      <c r="AM86" s="20">
        <v>-1</v>
      </c>
      <c r="AN86" s="21" t="s">
        <v>7</v>
      </c>
      <c r="AO86" s="22">
        <v>0</v>
      </c>
      <c r="AP86" s="20">
        <v>7.313790884091042E-06</v>
      </c>
      <c r="AQ86" s="20">
        <v>0</v>
      </c>
      <c r="AR86" s="20">
        <v>0</v>
      </c>
      <c r="AS86" s="23">
        <v>-0.0007313790884091042</v>
      </c>
      <c r="AT86" s="24">
        <v>0</v>
      </c>
      <c r="AU86" s="452"/>
      <c r="AW86" s="483"/>
      <c r="AX86" s="18" t="s">
        <v>492</v>
      </c>
      <c r="AY86" s="19">
        <v>97</v>
      </c>
      <c r="AZ86" s="19">
        <v>112</v>
      </c>
      <c r="BA86" s="19">
        <v>17</v>
      </c>
      <c r="BB86" s="19">
        <v>9</v>
      </c>
      <c r="BC86" s="20">
        <v>-0.1339285714285714</v>
      </c>
      <c r="BD86" s="21">
        <v>0.8888888888888888</v>
      </c>
      <c r="BE86" s="22">
        <v>0.0009171536090467275</v>
      </c>
      <c r="BF86" s="20">
        <v>0.0007696536558548653</v>
      </c>
      <c r="BG86" s="20">
        <v>0.001059850374064838</v>
      </c>
      <c r="BH86" s="20">
        <v>0.00047393364928909954</v>
      </c>
      <c r="BI86" s="23">
        <v>0.014749995319186218</v>
      </c>
      <c r="BJ86" s="24">
        <v>0.05859167247757384</v>
      </c>
      <c r="BK86" s="452"/>
      <c r="BM86" s="483"/>
      <c r="BN86" s="18" t="s">
        <v>492</v>
      </c>
      <c r="BO86" s="19">
        <v>0</v>
      </c>
      <c r="BP86" s="19">
        <v>0</v>
      </c>
      <c r="BQ86" s="19">
        <v>0</v>
      </c>
      <c r="BR86" s="19">
        <v>0</v>
      </c>
      <c r="BS86" s="20" t="s">
        <v>7</v>
      </c>
      <c r="BT86" s="21" t="s">
        <v>7</v>
      </c>
      <c r="BU86" s="22">
        <v>0</v>
      </c>
      <c r="BV86" s="20">
        <v>0</v>
      </c>
      <c r="BW86" s="20">
        <v>0</v>
      </c>
      <c r="BX86" s="20">
        <v>0</v>
      </c>
      <c r="BY86" s="23">
        <v>0</v>
      </c>
      <c r="BZ86" s="24">
        <v>0</v>
      </c>
      <c r="CA86" s="452"/>
      <c r="CC86" s="483"/>
      <c r="CD86" s="18" t="s">
        <v>492</v>
      </c>
      <c r="CE86" s="19">
        <v>0</v>
      </c>
      <c r="CF86" s="19">
        <v>0</v>
      </c>
      <c r="CG86" s="19">
        <v>0</v>
      </c>
      <c r="CH86" s="19">
        <v>0</v>
      </c>
      <c r="CI86" s="20" t="s">
        <v>7</v>
      </c>
      <c r="CJ86" s="21" t="s">
        <v>7</v>
      </c>
      <c r="CK86" s="22">
        <v>0</v>
      </c>
      <c r="CL86" s="20">
        <v>0</v>
      </c>
      <c r="CM86" s="20">
        <v>0</v>
      </c>
      <c r="CN86" s="20">
        <v>0</v>
      </c>
      <c r="CO86" s="23">
        <v>0</v>
      </c>
      <c r="CP86" s="24">
        <v>0</v>
      </c>
      <c r="CQ86" s="452"/>
      <c r="CS86" s="483"/>
      <c r="CT86" s="18" t="s">
        <v>492</v>
      </c>
      <c r="CU86" s="19">
        <v>0</v>
      </c>
      <c r="CV86" s="19">
        <v>0</v>
      </c>
      <c r="CW86" s="19">
        <v>0</v>
      </c>
      <c r="CX86" s="19">
        <v>0</v>
      </c>
      <c r="CY86" s="20" t="s">
        <v>7</v>
      </c>
      <c r="CZ86" s="21" t="s">
        <v>7</v>
      </c>
      <c r="DA86" s="22">
        <v>0</v>
      </c>
      <c r="DB86" s="20">
        <v>0</v>
      </c>
      <c r="DC86" s="20">
        <v>0</v>
      </c>
      <c r="DD86" s="20">
        <v>0</v>
      </c>
      <c r="DE86" s="23">
        <v>0</v>
      </c>
      <c r="DF86" s="24">
        <v>0</v>
      </c>
      <c r="DG86" s="452"/>
      <c r="DI86" s="483"/>
      <c r="DJ86" s="18" t="s">
        <v>492</v>
      </c>
      <c r="DK86" s="19">
        <v>0</v>
      </c>
      <c r="DL86" s="19">
        <v>0</v>
      </c>
      <c r="DM86" s="19">
        <v>0</v>
      </c>
      <c r="DN86" s="19">
        <v>0</v>
      </c>
      <c r="DO86" s="20" t="s">
        <v>7</v>
      </c>
      <c r="DP86" s="21" t="s">
        <v>7</v>
      </c>
      <c r="DQ86" s="22">
        <v>0</v>
      </c>
      <c r="DR86" s="20">
        <v>0</v>
      </c>
      <c r="DS86" s="20">
        <v>0</v>
      </c>
      <c r="DT86" s="20">
        <v>0</v>
      </c>
      <c r="DU86" s="23">
        <v>0</v>
      </c>
      <c r="DV86" s="24">
        <v>0</v>
      </c>
      <c r="DW86" s="452"/>
      <c r="EL86" s="2"/>
      <c r="EM86" s="2"/>
      <c r="EN86" s="452"/>
      <c r="EO86" s="3"/>
      <c r="EP86" s="18" t="s">
        <v>503</v>
      </c>
      <c r="EQ86" s="19">
        <v>2428</v>
      </c>
      <c r="ER86" s="19">
        <v>4966</v>
      </c>
      <c r="ES86" s="19">
        <v>353</v>
      </c>
      <c r="ET86" s="19">
        <v>652</v>
      </c>
      <c r="EU86" s="20">
        <v>-0.5110753121224325</v>
      </c>
      <c r="EV86" s="21">
        <v>-0.45858895705521474</v>
      </c>
      <c r="EW86" s="22">
        <v>0.0028463810047443592</v>
      </c>
      <c r="EX86" s="20">
        <v>0.0037756908160844734</v>
      </c>
      <c r="EY86" s="20">
        <v>0.0030239431190302824</v>
      </c>
      <c r="EZ86" s="20">
        <v>0.003887779135982827</v>
      </c>
      <c r="FA86" s="23">
        <v>-0.09293098113401141</v>
      </c>
      <c r="FB86" s="24">
        <v>-0.08638360169525446</v>
      </c>
      <c r="FC86" s="482"/>
    </row>
    <row r="87" spans="1:159" ht="12.75">
      <c r="A87" s="3"/>
      <c r="B87" s="18" t="s">
        <v>494</v>
      </c>
      <c r="C87" s="19">
        <v>212</v>
      </c>
      <c r="D87" s="19">
        <v>290</v>
      </c>
      <c r="E87" s="19">
        <v>25</v>
      </c>
      <c r="F87" s="19">
        <v>46</v>
      </c>
      <c r="G87" s="20">
        <v>-0.2689655172413793</v>
      </c>
      <c r="H87" s="21">
        <v>-0.4565217391304348</v>
      </c>
      <c r="I87" s="22">
        <v>0.00026999146725079917</v>
      </c>
      <c r="J87" s="20">
        <v>0.00024387126288313016</v>
      </c>
      <c r="K87" s="20">
        <v>0.00023008605218351663</v>
      </c>
      <c r="L87" s="20">
        <v>0.0003065317926778884</v>
      </c>
      <c r="M87" s="23">
        <v>0.0026120204367669</v>
      </c>
      <c r="N87" s="24">
        <v>-0.007644574049437179</v>
      </c>
      <c r="O87" s="482"/>
      <c r="Q87" s="483"/>
      <c r="R87" s="18" t="s">
        <v>494</v>
      </c>
      <c r="S87" s="19">
        <v>168</v>
      </c>
      <c r="T87" s="19">
        <v>163</v>
      </c>
      <c r="U87" s="19">
        <v>22</v>
      </c>
      <c r="V87" s="19">
        <v>19</v>
      </c>
      <c r="W87" s="20">
        <v>0.030674846625766916</v>
      </c>
      <c r="X87" s="21">
        <v>0.1578947368421053</v>
      </c>
      <c r="Y87" s="22">
        <v>0.000755416063383005</v>
      </c>
      <c r="Z87" s="20">
        <v>0.0005616583738784061</v>
      </c>
      <c r="AA87" s="20">
        <v>0.0007323568575233022</v>
      </c>
      <c r="AB87" s="20">
        <v>0.0004911337434730911</v>
      </c>
      <c r="AC87" s="23">
        <v>0.019375768950459882</v>
      </c>
      <c r="AD87" s="24">
        <v>0.024122311405021114</v>
      </c>
      <c r="AE87" s="452"/>
      <c r="AG87" s="483"/>
      <c r="AH87" s="18" t="s">
        <v>489</v>
      </c>
      <c r="AI87" s="19">
        <v>0</v>
      </c>
      <c r="AJ87" s="19">
        <v>0</v>
      </c>
      <c r="AK87" s="19">
        <v>0</v>
      </c>
      <c r="AL87" s="19">
        <v>0</v>
      </c>
      <c r="AM87" s="20" t="s">
        <v>7</v>
      </c>
      <c r="AN87" s="21" t="s">
        <v>7</v>
      </c>
      <c r="AO87" s="22">
        <v>0</v>
      </c>
      <c r="AP87" s="20">
        <v>0</v>
      </c>
      <c r="AQ87" s="20">
        <v>0</v>
      </c>
      <c r="AR87" s="20">
        <v>0</v>
      </c>
      <c r="AS87" s="23">
        <v>0</v>
      </c>
      <c r="AT87" s="24">
        <v>0</v>
      </c>
      <c r="AU87" s="452"/>
      <c r="AW87" s="483"/>
      <c r="AX87" s="18" t="s">
        <v>494</v>
      </c>
      <c r="AY87" s="19">
        <v>44</v>
      </c>
      <c r="AZ87" s="19">
        <v>125</v>
      </c>
      <c r="BA87" s="19">
        <v>3</v>
      </c>
      <c r="BB87" s="19">
        <v>27</v>
      </c>
      <c r="BC87" s="20">
        <v>-0.648</v>
      </c>
      <c r="BD87" s="21">
        <v>-0.8888888888888888</v>
      </c>
      <c r="BE87" s="22">
        <v>0.0004160284412170723</v>
      </c>
      <c r="BF87" s="20">
        <v>0.0008589884551951621</v>
      </c>
      <c r="BG87" s="20">
        <v>0.00018703241895261845</v>
      </c>
      <c r="BH87" s="20">
        <v>0.0014218009478672985</v>
      </c>
      <c r="BI87" s="23">
        <v>-0.04429600139780898</v>
      </c>
      <c r="BJ87" s="24">
        <v>-0.12347685289146801</v>
      </c>
      <c r="BK87" s="452"/>
      <c r="BM87" s="483"/>
      <c r="BN87" s="18" t="s">
        <v>494</v>
      </c>
      <c r="BO87" s="19">
        <v>0</v>
      </c>
      <c r="BP87" s="19">
        <v>0</v>
      </c>
      <c r="BQ87" s="19">
        <v>0</v>
      </c>
      <c r="BR87" s="19">
        <v>0</v>
      </c>
      <c r="BS87" s="20" t="s">
        <v>7</v>
      </c>
      <c r="BT87" s="21" t="s">
        <v>7</v>
      </c>
      <c r="BU87" s="22">
        <v>0</v>
      </c>
      <c r="BV87" s="20">
        <v>0</v>
      </c>
      <c r="BW87" s="20">
        <v>0</v>
      </c>
      <c r="BX87" s="20">
        <v>0</v>
      </c>
      <c r="BY87" s="23">
        <v>0</v>
      </c>
      <c r="BZ87" s="24">
        <v>0</v>
      </c>
      <c r="CA87" s="452"/>
      <c r="CC87" s="483"/>
      <c r="CD87" s="18" t="s">
        <v>494</v>
      </c>
      <c r="CE87" s="19">
        <v>0</v>
      </c>
      <c r="CF87" s="19">
        <v>0</v>
      </c>
      <c r="CG87" s="19">
        <v>0</v>
      </c>
      <c r="CH87" s="19">
        <v>0</v>
      </c>
      <c r="CI87" s="20" t="s">
        <v>7</v>
      </c>
      <c r="CJ87" s="21" t="s">
        <v>7</v>
      </c>
      <c r="CK87" s="22">
        <v>0</v>
      </c>
      <c r="CL87" s="20">
        <v>0</v>
      </c>
      <c r="CM87" s="20">
        <v>0</v>
      </c>
      <c r="CN87" s="20">
        <v>0</v>
      </c>
      <c r="CO87" s="23">
        <v>0</v>
      </c>
      <c r="CP87" s="24">
        <v>0</v>
      </c>
      <c r="CQ87" s="452"/>
      <c r="CS87" s="483"/>
      <c r="CT87" s="18" t="s">
        <v>494</v>
      </c>
      <c r="CU87" s="19">
        <v>0</v>
      </c>
      <c r="CV87" s="19">
        <v>0</v>
      </c>
      <c r="CW87" s="19">
        <v>0</v>
      </c>
      <c r="CX87" s="19">
        <v>0</v>
      </c>
      <c r="CY87" s="20" t="s">
        <v>7</v>
      </c>
      <c r="CZ87" s="21" t="s">
        <v>7</v>
      </c>
      <c r="DA87" s="22">
        <v>0</v>
      </c>
      <c r="DB87" s="20">
        <v>0</v>
      </c>
      <c r="DC87" s="20">
        <v>0</v>
      </c>
      <c r="DD87" s="20">
        <v>0</v>
      </c>
      <c r="DE87" s="23">
        <v>0</v>
      </c>
      <c r="DF87" s="24">
        <v>0</v>
      </c>
      <c r="DG87" s="452"/>
      <c r="DI87" s="483"/>
      <c r="DJ87" s="18" t="s">
        <v>494</v>
      </c>
      <c r="DK87" s="19">
        <v>0</v>
      </c>
      <c r="DL87" s="19">
        <v>0</v>
      </c>
      <c r="DM87" s="19">
        <v>0</v>
      </c>
      <c r="DN87" s="19">
        <v>0</v>
      </c>
      <c r="DO87" s="20" t="s">
        <v>7</v>
      </c>
      <c r="DP87" s="21" t="s">
        <v>7</v>
      </c>
      <c r="DQ87" s="22">
        <v>0</v>
      </c>
      <c r="DR87" s="20">
        <v>0</v>
      </c>
      <c r="DS87" s="20">
        <v>0</v>
      </c>
      <c r="DT87" s="20">
        <v>0</v>
      </c>
      <c r="DU87" s="23">
        <v>0</v>
      </c>
      <c r="DV87" s="24">
        <v>0</v>
      </c>
      <c r="DW87" s="452"/>
      <c r="EL87" s="2"/>
      <c r="EM87" s="2"/>
      <c r="EN87" s="452"/>
      <c r="EO87" s="3"/>
      <c r="EP87" s="18" t="s">
        <v>494</v>
      </c>
      <c r="EQ87" s="19">
        <v>224</v>
      </c>
      <c r="ER87" s="19">
        <v>302</v>
      </c>
      <c r="ES87" s="19">
        <v>26</v>
      </c>
      <c r="ET87" s="19">
        <v>48</v>
      </c>
      <c r="EU87" s="20">
        <v>-0.2582781456953642</v>
      </c>
      <c r="EV87" s="21">
        <v>-0.45833333333333337</v>
      </c>
      <c r="EW87" s="22">
        <v>0.00026259857704396064</v>
      </c>
      <c r="EX87" s="20">
        <v>0.00022961309433296636</v>
      </c>
      <c r="EY87" s="20">
        <v>0.0002227266886537885</v>
      </c>
      <c r="EZ87" s="20">
        <v>0.0002862168689067112</v>
      </c>
      <c r="FA87" s="23">
        <v>0.0032985482710994273</v>
      </c>
      <c r="FB87" s="24">
        <v>-0.006349018025292267</v>
      </c>
      <c r="FC87" s="482"/>
    </row>
    <row r="88" spans="1:159" ht="12.75">
      <c r="A88" s="3"/>
      <c r="B88" s="18" t="s">
        <v>499</v>
      </c>
      <c r="C88" s="19">
        <v>140</v>
      </c>
      <c r="D88" s="19">
        <v>158</v>
      </c>
      <c r="E88" s="19">
        <v>22</v>
      </c>
      <c r="F88" s="19">
        <v>21</v>
      </c>
      <c r="G88" s="20">
        <v>-0.11392405063291144</v>
      </c>
      <c r="H88" s="21">
        <v>0.04761904761904767</v>
      </c>
      <c r="I88" s="22">
        <v>0.00017829625195807492</v>
      </c>
      <c r="J88" s="20">
        <v>0.00013286779150184334</v>
      </c>
      <c r="K88" s="20">
        <v>0.00020247572592149463</v>
      </c>
      <c r="L88" s="20">
        <v>0.0001399384270920795</v>
      </c>
      <c r="M88" s="23">
        <v>0.004542846045623158</v>
      </c>
      <c r="N88" s="24">
        <v>0.006253729882941514</v>
      </c>
      <c r="O88" s="482"/>
      <c r="Q88" s="483"/>
      <c r="R88" s="18" t="s">
        <v>499</v>
      </c>
      <c r="S88" s="19">
        <v>112</v>
      </c>
      <c r="T88" s="19">
        <v>134</v>
      </c>
      <c r="U88" s="19">
        <v>21</v>
      </c>
      <c r="V88" s="19">
        <v>17</v>
      </c>
      <c r="W88" s="20">
        <v>-0.16417910447761197</v>
      </c>
      <c r="X88" s="21">
        <v>0.23529411764705888</v>
      </c>
      <c r="Y88" s="22">
        <v>0.0005036107089220033</v>
      </c>
      <c r="Z88" s="20">
        <v>0.00046173142392457925</v>
      </c>
      <c r="AA88" s="20">
        <v>0.0006990679094540613</v>
      </c>
      <c r="AB88" s="20">
        <v>0.0004394354546864499</v>
      </c>
      <c r="AC88" s="23">
        <v>0.0041879284997424025</v>
      </c>
      <c r="AD88" s="24">
        <v>0.025963245476761137</v>
      </c>
      <c r="AE88" s="452"/>
      <c r="AG88" s="483"/>
      <c r="AH88" s="18" t="s">
        <v>494</v>
      </c>
      <c r="AI88" s="19">
        <v>0</v>
      </c>
      <c r="AJ88" s="19">
        <v>0</v>
      </c>
      <c r="AK88" s="19">
        <v>0</v>
      </c>
      <c r="AL88" s="19">
        <v>0</v>
      </c>
      <c r="AM88" s="20" t="s">
        <v>7</v>
      </c>
      <c r="AN88" s="21" t="s">
        <v>7</v>
      </c>
      <c r="AO88" s="22">
        <v>0</v>
      </c>
      <c r="AP88" s="20">
        <v>0</v>
      </c>
      <c r="AQ88" s="20">
        <v>0</v>
      </c>
      <c r="AR88" s="20">
        <v>0</v>
      </c>
      <c r="AS88" s="23">
        <v>0</v>
      </c>
      <c r="AT88" s="24">
        <v>0</v>
      </c>
      <c r="AU88" s="452"/>
      <c r="AW88" s="483"/>
      <c r="AX88" s="18" t="s">
        <v>499</v>
      </c>
      <c r="AY88" s="19">
        <v>25</v>
      </c>
      <c r="AZ88" s="19">
        <v>18</v>
      </c>
      <c r="BA88" s="19">
        <v>1</v>
      </c>
      <c r="BB88" s="19">
        <v>4</v>
      </c>
      <c r="BC88" s="20">
        <v>0.38888888888888884</v>
      </c>
      <c r="BD88" s="21">
        <v>-0.75</v>
      </c>
      <c r="BE88" s="22">
        <v>0.0002363797961460638</v>
      </c>
      <c r="BF88" s="20">
        <v>0.00012369433754810336</v>
      </c>
      <c r="BG88" s="20">
        <v>6.234413965087281E-05</v>
      </c>
      <c r="BH88" s="20">
        <v>0.00021063717746182202</v>
      </c>
      <c r="BI88" s="23">
        <v>0.011268545859796045</v>
      </c>
      <c r="BJ88" s="24">
        <v>-0.014829303781094922</v>
      </c>
      <c r="BK88" s="452"/>
      <c r="BM88" s="483"/>
      <c r="BN88" s="18" t="s">
        <v>504</v>
      </c>
      <c r="BO88" s="19">
        <v>0</v>
      </c>
      <c r="BP88" s="19">
        <v>0</v>
      </c>
      <c r="BQ88" s="19">
        <v>0</v>
      </c>
      <c r="BR88" s="19">
        <v>0</v>
      </c>
      <c r="BS88" s="20" t="s">
        <v>7</v>
      </c>
      <c r="BT88" s="21" t="s">
        <v>7</v>
      </c>
      <c r="BU88" s="22">
        <v>0</v>
      </c>
      <c r="BV88" s="20">
        <v>0</v>
      </c>
      <c r="BW88" s="20">
        <v>0</v>
      </c>
      <c r="BX88" s="20">
        <v>0</v>
      </c>
      <c r="BY88" s="23">
        <v>0</v>
      </c>
      <c r="BZ88" s="24">
        <v>0</v>
      </c>
      <c r="CA88" s="452"/>
      <c r="CC88" s="483"/>
      <c r="CD88" s="18" t="s">
        <v>504</v>
      </c>
      <c r="CE88" s="19">
        <v>0</v>
      </c>
      <c r="CF88" s="19">
        <v>0</v>
      </c>
      <c r="CG88" s="19">
        <v>0</v>
      </c>
      <c r="CH88" s="19">
        <v>0</v>
      </c>
      <c r="CI88" s="20" t="s">
        <v>7</v>
      </c>
      <c r="CJ88" s="21" t="s">
        <v>7</v>
      </c>
      <c r="CK88" s="22">
        <v>0</v>
      </c>
      <c r="CL88" s="20">
        <v>0</v>
      </c>
      <c r="CM88" s="20">
        <v>0</v>
      </c>
      <c r="CN88" s="20">
        <v>0</v>
      </c>
      <c r="CO88" s="23">
        <v>0</v>
      </c>
      <c r="CP88" s="24">
        <v>0</v>
      </c>
      <c r="CQ88" s="452"/>
      <c r="CS88" s="483"/>
      <c r="CT88" s="18" t="s">
        <v>504</v>
      </c>
      <c r="CU88" s="19">
        <v>0</v>
      </c>
      <c r="CV88" s="19">
        <v>0</v>
      </c>
      <c r="CW88" s="19">
        <v>0</v>
      </c>
      <c r="CX88" s="19">
        <v>0</v>
      </c>
      <c r="CY88" s="20" t="s">
        <v>7</v>
      </c>
      <c r="CZ88" s="21" t="s">
        <v>7</v>
      </c>
      <c r="DA88" s="22">
        <v>0</v>
      </c>
      <c r="DB88" s="20">
        <v>0</v>
      </c>
      <c r="DC88" s="20">
        <v>0</v>
      </c>
      <c r="DD88" s="20">
        <v>0</v>
      </c>
      <c r="DE88" s="23">
        <v>0</v>
      </c>
      <c r="DF88" s="24">
        <v>0</v>
      </c>
      <c r="DG88" s="452"/>
      <c r="DI88" s="483"/>
      <c r="DJ88" s="18" t="s">
        <v>504</v>
      </c>
      <c r="DK88" s="19">
        <v>0</v>
      </c>
      <c r="DL88" s="19">
        <v>0</v>
      </c>
      <c r="DM88" s="19">
        <v>0</v>
      </c>
      <c r="DN88" s="19">
        <v>0</v>
      </c>
      <c r="DO88" s="20" t="s">
        <v>7</v>
      </c>
      <c r="DP88" s="21" t="s">
        <v>7</v>
      </c>
      <c r="DQ88" s="22">
        <v>0</v>
      </c>
      <c r="DR88" s="20">
        <v>0</v>
      </c>
      <c r="DS88" s="20">
        <v>0</v>
      </c>
      <c r="DT88" s="20">
        <v>0</v>
      </c>
      <c r="DU88" s="23">
        <v>0</v>
      </c>
      <c r="DV88" s="24">
        <v>0</v>
      </c>
      <c r="DW88" s="452"/>
      <c r="EL88" s="2"/>
      <c r="EM88" s="2"/>
      <c r="EN88" s="452"/>
      <c r="EO88" s="3"/>
      <c r="EP88" s="18" t="s">
        <v>499</v>
      </c>
      <c r="EQ88" s="19">
        <v>205</v>
      </c>
      <c r="ER88" s="19">
        <v>258</v>
      </c>
      <c r="ES88" s="19">
        <v>25</v>
      </c>
      <c r="ET88" s="19">
        <v>32</v>
      </c>
      <c r="EU88" s="20">
        <v>-0.20542635658914732</v>
      </c>
      <c r="EV88" s="21">
        <v>-0.21875</v>
      </c>
      <c r="EW88" s="22">
        <v>0.00024032459059826754</v>
      </c>
      <c r="EX88" s="20">
        <v>0.0001961595309202163</v>
      </c>
      <c r="EY88" s="20">
        <v>0.0002141602775517197</v>
      </c>
      <c r="EZ88" s="20">
        <v>0.00019081124593780746</v>
      </c>
      <c r="FA88" s="23">
        <v>0.0044165059678051245</v>
      </c>
      <c r="FB88" s="24">
        <v>0.0023349031613912235</v>
      </c>
      <c r="FC88" s="482"/>
    </row>
    <row r="89" spans="1:159" ht="12.75">
      <c r="A89" s="3"/>
      <c r="B89" s="18" t="s">
        <v>497</v>
      </c>
      <c r="C89" s="19">
        <v>79</v>
      </c>
      <c r="D89" s="19">
        <v>0</v>
      </c>
      <c r="E89" s="19">
        <v>7</v>
      </c>
      <c r="F89" s="19">
        <v>0</v>
      </c>
      <c r="G89" s="20" t="s">
        <v>7</v>
      </c>
      <c r="H89" s="21" t="s">
        <v>7</v>
      </c>
      <c r="I89" s="22">
        <v>0.00010061002789062799</v>
      </c>
      <c r="J89" s="20">
        <v>0</v>
      </c>
      <c r="K89" s="20">
        <v>6.442409461138466E-05</v>
      </c>
      <c r="L89" s="20">
        <v>0</v>
      </c>
      <c r="M89" s="23">
        <v>0.010061002789062799</v>
      </c>
      <c r="N89" s="24">
        <v>0.0064424094611384665</v>
      </c>
      <c r="O89" s="482"/>
      <c r="Q89" s="483"/>
      <c r="R89" s="18" t="s">
        <v>497</v>
      </c>
      <c r="S89" s="19">
        <v>77</v>
      </c>
      <c r="T89" s="19">
        <v>0</v>
      </c>
      <c r="U89" s="19">
        <v>7</v>
      </c>
      <c r="V89" s="19">
        <v>0</v>
      </c>
      <c r="W89" s="20" t="s">
        <v>7</v>
      </c>
      <c r="X89" s="21" t="s">
        <v>7</v>
      </c>
      <c r="Y89" s="22">
        <v>0.0003462323623838773</v>
      </c>
      <c r="Z89" s="20">
        <v>0</v>
      </c>
      <c r="AA89" s="20">
        <v>0.00023302263648468708</v>
      </c>
      <c r="AB89" s="20">
        <v>0</v>
      </c>
      <c r="AC89" s="23">
        <v>0.03462323623838773</v>
      </c>
      <c r="AD89" s="24">
        <v>0.02330226364846871</v>
      </c>
      <c r="AE89" s="452"/>
      <c r="AG89" s="483"/>
      <c r="AH89" s="18" t="s">
        <v>504</v>
      </c>
      <c r="AI89" s="19">
        <v>0</v>
      </c>
      <c r="AJ89" s="19">
        <v>0</v>
      </c>
      <c r="AK89" s="19">
        <v>0</v>
      </c>
      <c r="AL89" s="19">
        <v>0</v>
      </c>
      <c r="AM89" s="20" t="s">
        <v>7</v>
      </c>
      <c r="AN89" s="21" t="s">
        <v>7</v>
      </c>
      <c r="AO89" s="22">
        <v>0</v>
      </c>
      <c r="AP89" s="20">
        <v>0</v>
      </c>
      <c r="AQ89" s="20">
        <v>0</v>
      </c>
      <c r="AR89" s="20">
        <v>0</v>
      </c>
      <c r="AS89" s="23">
        <v>0</v>
      </c>
      <c r="AT89" s="24">
        <v>0</v>
      </c>
      <c r="AU89" s="452"/>
      <c r="AW89" s="483"/>
      <c r="AX89" s="18" t="s">
        <v>504</v>
      </c>
      <c r="AY89" s="19">
        <v>16</v>
      </c>
      <c r="AZ89" s="19">
        <v>62</v>
      </c>
      <c r="BA89" s="19">
        <v>2</v>
      </c>
      <c r="BB89" s="19">
        <v>9</v>
      </c>
      <c r="BC89" s="20">
        <v>-0.7419354838709677</v>
      </c>
      <c r="BD89" s="21">
        <v>-0.7777777777777778</v>
      </c>
      <c r="BE89" s="22">
        <v>0.00015128306953348083</v>
      </c>
      <c r="BF89" s="20">
        <v>0.00042605827377680043</v>
      </c>
      <c r="BG89" s="20">
        <v>0.00012468827930174563</v>
      </c>
      <c r="BH89" s="20">
        <v>0.00047393364928909954</v>
      </c>
      <c r="BI89" s="23">
        <v>-0.027477520424331964</v>
      </c>
      <c r="BJ89" s="24">
        <v>-0.03492453699873539</v>
      </c>
      <c r="BK89" s="452"/>
      <c r="BM89" s="483"/>
      <c r="BN89" s="18" t="s">
        <v>499</v>
      </c>
      <c r="BO89" s="19">
        <v>0</v>
      </c>
      <c r="BP89" s="19">
        <v>0</v>
      </c>
      <c r="BQ89" s="19">
        <v>0</v>
      </c>
      <c r="BR89" s="19">
        <v>0</v>
      </c>
      <c r="BS89" s="20" t="s">
        <v>7</v>
      </c>
      <c r="BT89" s="21" t="s">
        <v>7</v>
      </c>
      <c r="BU89" s="22">
        <v>0</v>
      </c>
      <c r="BV89" s="20">
        <v>0</v>
      </c>
      <c r="BW89" s="20">
        <v>0</v>
      </c>
      <c r="BX89" s="20">
        <v>0</v>
      </c>
      <c r="BY89" s="23">
        <v>0</v>
      </c>
      <c r="BZ89" s="24">
        <v>0</v>
      </c>
      <c r="CA89" s="452"/>
      <c r="CC89" s="483"/>
      <c r="CD89" s="18" t="s">
        <v>499</v>
      </c>
      <c r="CE89" s="19">
        <v>0</v>
      </c>
      <c r="CF89" s="19">
        <v>0</v>
      </c>
      <c r="CG89" s="19">
        <v>0</v>
      </c>
      <c r="CH89" s="19">
        <v>0</v>
      </c>
      <c r="CI89" s="20" t="s">
        <v>7</v>
      </c>
      <c r="CJ89" s="21" t="s">
        <v>7</v>
      </c>
      <c r="CK89" s="22">
        <v>0</v>
      </c>
      <c r="CL89" s="20">
        <v>0</v>
      </c>
      <c r="CM89" s="20">
        <v>0</v>
      </c>
      <c r="CN89" s="20">
        <v>0</v>
      </c>
      <c r="CO89" s="23">
        <v>0</v>
      </c>
      <c r="CP89" s="24">
        <v>0</v>
      </c>
      <c r="CQ89" s="452"/>
      <c r="CS89" s="483"/>
      <c r="CT89" s="18" t="s">
        <v>499</v>
      </c>
      <c r="CU89" s="19">
        <v>0</v>
      </c>
      <c r="CV89" s="19">
        <v>0</v>
      </c>
      <c r="CW89" s="19">
        <v>0</v>
      </c>
      <c r="CX89" s="19">
        <v>0</v>
      </c>
      <c r="CY89" s="20" t="s">
        <v>7</v>
      </c>
      <c r="CZ89" s="21" t="s">
        <v>7</v>
      </c>
      <c r="DA89" s="22">
        <v>0</v>
      </c>
      <c r="DB89" s="20">
        <v>0</v>
      </c>
      <c r="DC89" s="20">
        <v>0</v>
      </c>
      <c r="DD89" s="20">
        <v>0</v>
      </c>
      <c r="DE89" s="23">
        <v>0</v>
      </c>
      <c r="DF89" s="24">
        <v>0</v>
      </c>
      <c r="DG89" s="452"/>
      <c r="DI89" s="483"/>
      <c r="DJ89" s="18" t="s">
        <v>499</v>
      </c>
      <c r="DK89" s="19">
        <v>0</v>
      </c>
      <c r="DL89" s="19">
        <v>0</v>
      </c>
      <c r="DM89" s="19">
        <v>0</v>
      </c>
      <c r="DN89" s="19">
        <v>0</v>
      </c>
      <c r="DO89" s="20" t="s">
        <v>7</v>
      </c>
      <c r="DP89" s="21" t="s">
        <v>7</v>
      </c>
      <c r="DQ89" s="22">
        <v>0</v>
      </c>
      <c r="DR89" s="20">
        <v>0</v>
      </c>
      <c r="DS89" s="20">
        <v>0</v>
      </c>
      <c r="DT89" s="20">
        <v>0</v>
      </c>
      <c r="DU89" s="23">
        <v>0</v>
      </c>
      <c r="DV89" s="24">
        <v>0</v>
      </c>
      <c r="DW89" s="452"/>
      <c r="EL89" s="2"/>
      <c r="EM89" s="2"/>
      <c r="EN89" s="452"/>
      <c r="EO89" s="3"/>
      <c r="EP89" s="18" t="s">
        <v>497</v>
      </c>
      <c r="EQ89" s="19">
        <v>125</v>
      </c>
      <c r="ER89" s="19">
        <v>0</v>
      </c>
      <c r="ES89" s="19">
        <v>10</v>
      </c>
      <c r="ET89" s="19">
        <v>0</v>
      </c>
      <c r="EU89" s="20" t="s">
        <v>7</v>
      </c>
      <c r="EV89" s="21" t="s">
        <v>7</v>
      </c>
      <c r="EW89" s="22">
        <v>0.00014653938451113875</v>
      </c>
      <c r="EX89" s="20">
        <v>0</v>
      </c>
      <c r="EY89" s="20">
        <v>8.566411102068788E-05</v>
      </c>
      <c r="EZ89" s="20">
        <v>0</v>
      </c>
      <c r="FA89" s="23">
        <v>0.014653938451113875</v>
      </c>
      <c r="FB89" s="24">
        <v>0.008566411102068789</v>
      </c>
      <c r="FC89" s="482"/>
    </row>
    <row r="90" spans="1:159" ht="12.75">
      <c r="A90" s="3"/>
      <c r="B90" s="18" t="s">
        <v>504</v>
      </c>
      <c r="C90" s="19">
        <v>79</v>
      </c>
      <c r="D90" s="19">
        <v>169</v>
      </c>
      <c r="E90" s="19">
        <v>10</v>
      </c>
      <c r="F90" s="19">
        <v>23</v>
      </c>
      <c r="G90" s="20">
        <v>-0.5325443786982249</v>
      </c>
      <c r="H90" s="21">
        <v>-0.5652173913043479</v>
      </c>
      <c r="I90" s="22">
        <v>0.00010061002789062799</v>
      </c>
      <c r="J90" s="20">
        <v>0.00014211808078361723</v>
      </c>
      <c r="K90" s="20">
        <v>9.203442087340665E-05</v>
      </c>
      <c r="L90" s="20">
        <v>0.0001532658963389442</v>
      </c>
      <c r="M90" s="23">
        <v>-0.004150805289298925</v>
      </c>
      <c r="N90" s="24">
        <v>-0.006123147546553756</v>
      </c>
      <c r="O90" s="482"/>
      <c r="Q90" s="483"/>
      <c r="R90" s="18" t="s">
        <v>504</v>
      </c>
      <c r="S90" s="19">
        <v>56</v>
      </c>
      <c r="T90" s="19">
        <v>87</v>
      </c>
      <c r="U90" s="19">
        <v>8</v>
      </c>
      <c r="V90" s="19">
        <v>12</v>
      </c>
      <c r="W90" s="20">
        <v>-0.3563218390804598</v>
      </c>
      <c r="X90" s="21">
        <v>-0.33333333333333337</v>
      </c>
      <c r="Y90" s="22">
        <v>0.00025180535446100164</v>
      </c>
      <c r="Z90" s="20">
        <v>0.0002997808498614806</v>
      </c>
      <c r="AA90" s="20">
        <v>0.0002663115845539281</v>
      </c>
      <c r="AB90" s="20">
        <v>0.000310189732719847</v>
      </c>
      <c r="AC90" s="23">
        <v>-0.004797549540047895</v>
      </c>
      <c r="AD90" s="24">
        <v>-0.00438781481659189</v>
      </c>
      <c r="AE90" s="452"/>
      <c r="AG90" s="483"/>
      <c r="AH90" s="18" t="s">
        <v>497</v>
      </c>
      <c r="AI90" s="19">
        <v>0</v>
      </c>
      <c r="AJ90" s="19">
        <v>0</v>
      </c>
      <c r="AK90" s="19">
        <v>0</v>
      </c>
      <c r="AL90" s="19">
        <v>0</v>
      </c>
      <c r="AM90" s="20" t="s">
        <v>7</v>
      </c>
      <c r="AN90" s="21" t="s">
        <v>7</v>
      </c>
      <c r="AO90" s="22">
        <v>0</v>
      </c>
      <c r="AP90" s="20">
        <v>0</v>
      </c>
      <c r="AQ90" s="20">
        <v>0</v>
      </c>
      <c r="AR90" s="20">
        <v>0</v>
      </c>
      <c r="AS90" s="23">
        <v>0</v>
      </c>
      <c r="AT90" s="24">
        <v>0</v>
      </c>
      <c r="AU90" s="452"/>
      <c r="AW90" s="483"/>
      <c r="AX90" s="18" t="s">
        <v>497</v>
      </c>
      <c r="AY90" s="19">
        <v>0</v>
      </c>
      <c r="AZ90" s="19">
        <v>0</v>
      </c>
      <c r="BA90" s="19">
        <v>0</v>
      </c>
      <c r="BB90" s="19">
        <v>0</v>
      </c>
      <c r="BC90" s="20" t="s">
        <v>7</v>
      </c>
      <c r="BD90" s="21" t="s">
        <v>7</v>
      </c>
      <c r="BE90" s="22">
        <v>0</v>
      </c>
      <c r="BF90" s="20">
        <v>0</v>
      </c>
      <c r="BG90" s="20">
        <v>0</v>
      </c>
      <c r="BH90" s="20">
        <v>0</v>
      </c>
      <c r="BI90" s="23">
        <v>0</v>
      </c>
      <c r="BJ90" s="24">
        <v>0</v>
      </c>
      <c r="BK90" s="452"/>
      <c r="BM90" s="483"/>
      <c r="BN90" s="18" t="s">
        <v>497</v>
      </c>
      <c r="BO90" s="19">
        <v>0</v>
      </c>
      <c r="BP90" s="19">
        <v>0</v>
      </c>
      <c r="BQ90" s="19">
        <v>0</v>
      </c>
      <c r="BR90" s="19">
        <v>0</v>
      </c>
      <c r="BS90" s="20" t="s">
        <v>7</v>
      </c>
      <c r="BT90" s="21" t="s">
        <v>7</v>
      </c>
      <c r="BU90" s="22">
        <v>0</v>
      </c>
      <c r="BV90" s="20">
        <v>0</v>
      </c>
      <c r="BW90" s="20">
        <v>0</v>
      </c>
      <c r="BX90" s="20">
        <v>0</v>
      </c>
      <c r="BY90" s="23">
        <v>0</v>
      </c>
      <c r="BZ90" s="24">
        <v>0</v>
      </c>
      <c r="CA90" s="452"/>
      <c r="CC90" s="483"/>
      <c r="CD90" s="18" t="s">
        <v>497</v>
      </c>
      <c r="CE90" s="19">
        <v>0</v>
      </c>
      <c r="CF90" s="19">
        <v>0</v>
      </c>
      <c r="CG90" s="19">
        <v>0</v>
      </c>
      <c r="CH90" s="19">
        <v>0</v>
      </c>
      <c r="CI90" s="20" t="s">
        <v>7</v>
      </c>
      <c r="CJ90" s="21" t="s">
        <v>7</v>
      </c>
      <c r="CK90" s="22">
        <v>0</v>
      </c>
      <c r="CL90" s="20">
        <v>0</v>
      </c>
      <c r="CM90" s="20">
        <v>0</v>
      </c>
      <c r="CN90" s="20">
        <v>0</v>
      </c>
      <c r="CO90" s="23">
        <v>0</v>
      </c>
      <c r="CP90" s="24">
        <v>0</v>
      </c>
      <c r="CQ90" s="452"/>
      <c r="CS90" s="483"/>
      <c r="CT90" s="18" t="s">
        <v>497</v>
      </c>
      <c r="CU90" s="19">
        <v>0</v>
      </c>
      <c r="CV90" s="19">
        <v>0</v>
      </c>
      <c r="CW90" s="19">
        <v>0</v>
      </c>
      <c r="CX90" s="19">
        <v>0</v>
      </c>
      <c r="CY90" s="20" t="s">
        <v>7</v>
      </c>
      <c r="CZ90" s="21" t="s">
        <v>7</v>
      </c>
      <c r="DA90" s="22">
        <v>0</v>
      </c>
      <c r="DB90" s="20">
        <v>0</v>
      </c>
      <c r="DC90" s="20">
        <v>0</v>
      </c>
      <c r="DD90" s="20">
        <v>0</v>
      </c>
      <c r="DE90" s="23">
        <v>0</v>
      </c>
      <c r="DF90" s="24">
        <v>0</v>
      </c>
      <c r="DG90" s="452"/>
      <c r="DI90" s="483"/>
      <c r="DJ90" s="18" t="s">
        <v>497</v>
      </c>
      <c r="DK90" s="19">
        <v>0</v>
      </c>
      <c r="DL90" s="19">
        <v>0</v>
      </c>
      <c r="DM90" s="19">
        <v>0</v>
      </c>
      <c r="DN90" s="19">
        <v>0</v>
      </c>
      <c r="DO90" s="20" t="s">
        <v>7</v>
      </c>
      <c r="DP90" s="21" t="s">
        <v>7</v>
      </c>
      <c r="DQ90" s="22">
        <v>0</v>
      </c>
      <c r="DR90" s="20">
        <v>0</v>
      </c>
      <c r="DS90" s="20">
        <v>0</v>
      </c>
      <c r="DT90" s="20">
        <v>0</v>
      </c>
      <c r="DU90" s="23">
        <v>0</v>
      </c>
      <c r="DV90" s="24">
        <v>0</v>
      </c>
      <c r="DW90" s="452"/>
      <c r="EL90" s="2"/>
      <c r="EM90" s="2"/>
      <c r="EN90" s="452"/>
      <c r="EO90" s="3"/>
      <c r="EP90" s="18" t="s">
        <v>504</v>
      </c>
      <c r="EQ90" s="19">
        <v>91</v>
      </c>
      <c r="ER90" s="19">
        <v>194</v>
      </c>
      <c r="ES90" s="19">
        <v>12</v>
      </c>
      <c r="ET90" s="19">
        <v>27</v>
      </c>
      <c r="EU90" s="20">
        <v>-0.5309278350515464</v>
      </c>
      <c r="EV90" s="21">
        <v>-0.5555555555555556</v>
      </c>
      <c r="EW90" s="22">
        <v>0.000106680671924109</v>
      </c>
      <c r="EX90" s="20">
        <v>0.00014749980231985256</v>
      </c>
      <c r="EY90" s="20">
        <v>0.00010279693322482546</v>
      </c>
      <c r="EZ90" s="20">
        <v>0.00016099698876002506</v>
      </c>
      <c r="FA90" s="23">
        <v>-0.004081913039574355</v>
      </c>
      <c r="FB90" s="24">
        <v>-0.00582000555351996</v>
      </c>
      <c r="FC90" s="482"/>
    </row>
    <row r="91" spans="1:159" ht="12.75">
      <c r="A91" s="3"/>
      <c r="B91" s="29" t="s">
        <v>506</v>
      </c>
      <c r="C91" s="30">
        <v>1833</v>
      </c>
      <c r="D91" s="30">
        <v>3070</v>
      </c>
      <c r="E91" s="30">
        <v>265</v>
      </c>
      <c r="F91" s="30">
        <v>408</v>
      </c>
      <c r="G91" s="31">
        <v>-0.4029315960912052</v>
      </c>
      <c r="H91" s="32">
        <v>-0.35049019607843135</v>
      </c>
      <c r="I91" s="33">
        <v>0.002334407355993938</v>
      </c>
      <c r="J91" s="31">
        <v>0.002581671645004171</v>
      </c>
      <c r="K91" s="31">
        <v>0.0024389121531452765</v>
      </c>
      <c r="L91" s="31">
        <v>0.0027188037263604016</v>
      </c>
      <c r="M91" s="34">
        <v>-0.024726428901023292</v>
      </c>
      <c r="N91" s="35">
        <v>-0.02798915732151251</v>
      </c>
      <c r="O91" s="482"/>
      <c r="Q91" s="483"/>
      <c r="R91" s="29" t="s">
        <v>506</v>
      </c>
      <c r="S91" s="30">
        <v>1182</v>
      </c>
      <c r="T91" s="30">
        <v>1781</v>
      </c>
      <c r="U91" s="30">
        <v>192</v>
      </c>
      <c r="V91" s="30">
        <v>249</v>
      </c>
      <c r="W91" s="31">
        <v>-0.33632790567097137</v>
      </c>
      <c r="X91" s="32">
        <v>-0.22891566265060237</v>
      </c>
      <c r="Y91" s="33">
        <v>0.005314891588801856</v>
      </c>
      <c r="Z91" s="31">
        <v>0.006136893029922953</v>
      </c>
      <c r="AA91" s="31">
        <v>0.006391478029294274</v>
      </c>
      <c r="AB91" s="31">
        <v>0.006436436953936825</v>
      </c>
      <c r="AC91" s="34">
        <v>-0.08220014411210973</v>
      </c>
      <c r="AD91" s="35">
        <v>-0.004495892464255035</v>
      </c>
      <c r="AE91" s="452"/>
      <c r="AG91" s="483"/>
      <c r="AH91" s="29" t="s">
        <v>506</v>
      </c>
      <c r="AI91" s="30">
        <v>63</v>
      </c>
      <c r="AJ91" s="30">
        <v>69</v>
      </c>
      <c r="AK91" s="30">
        <v>0</v>
      </c>
      <c r="AL91" s="30">
        <v>5</v>
      </c>
      <c r="AM91" s="31">
        <v>-0.08695652173913049</v>
      </c>
      <c r="AN91" s="32">
        <v>-1</v>
      </c>
      <c r="AO91" s="33">
        <v>0.000631395383798194</v>
      </c>
      <c r="AP91" s="31">
        <v>0.0005046515710022819</v>
      </c>
      <c r="AQ91" s="31">
        <v>0</v>
      </c>
      <c r="AR91" s="31">
        <v>0.00025334414268342114</v>
      </c>
      <c r="AS91" s="34">
        <v>0.012674381279591218</v>
      </c>
      <c r="AT91" s="35">
        <v>-0.025334414268342115</v>
      </c>
      <c r="AU91" s="452"/>
      <c r="AW91" s="483"/>
      <c r="AX91" s="29" t="s">
        <v>506</v>
      </c>
      <c r="AY91" s="30">
        <v>139</v>
      </c>
      <c r="AZ91" s="30">
        <v>214</v>
      </c>
      <c r="BA91" s="30">
        <v>14</v>
      </c>
      <c r="BB91" s="30">
        <v>26</v>
      </c>
      <c r="BC91" s="31">
        <v>-0.35046728971962615</v>
      </c>
      <c r="BD91" s="32">
        <v>-0.46153846153846156</v>
      </c>
      <c r="BE91" s="33">
        <v>0.0013142716665721147</v>
      </c>
      <c r="BF91" s="31">
        <v>0.0014705882352941176</v>
      </c>
      <c r="BG91" s="31">
        <v>0.0008728179551122195</v>
      </c>
      <c r="BH91" s="31">
        <v>0.001369141653501843</v>
      </c>
      <c r="BI91" s="34">
        <v>-0.015631656872200295</v>
      </c>
      <c r="BJ91" s="35">
        <v>-0.04963236983896236</v>
      </c>
      <c r="BK91" s="452"/>
      <c r="BM91" s="483"/>
      <c r="BN91" s="29" t="s">
        <v>506</v>
      </c>
      <c r="BO91" s="30">
        <v>225</v>
      </c>
      <c r="BP91" s="30">
        <v>612</v>
      </c>
      <c r="BQ91" s="30">
        <v>33</v>
      </c>
      <c r="BR91" s="30">
        <v>65</v>
      </c>
      <c r="BS91" s="31">
        <v>-0.6323529411764706</v>
      </c>
      <c r="BT91" s="32">
        <v>-0.49230769230769234</v>
      </c>
      <c r="BU91" s="33">
        <v>0.0035645258388517474</v>
      </c>
      <c r="BV91" s="31">
        <v>0.005055386216638169</v>
      </c>
      <c r="BW91" s="31">
        <v>0.0033209218073865353</v>
      </c>
      <c r="BX91" s="31">
        <v>0.004249754821837201</v>
      </c>
      <c r="BY91" s="34">
        <v>-0.14908603777864213</v>
      </c>
      <c r="BZ91" s="35">
        <v>-0.0928833014450666</v>
      </c>
      <c r="CA91" s="452"/>
      <c r="CC91" s="483"/>
      <c r="CD91" s="29" t="s">
        <v>506</v>
      </c>
      <c r="CE91" s="30">
        <v>18</v>
      </c>
      <c r="CF91" s="30">
        <v>36</v>
      </c>
      <c r="CG91" s="30">
        <v>0</v>
      </c>
      <c r="CH91" s="30">
        <v>8</v>
      </c>
      <c r="CI91" s="31">
        <v>-0.5</v>
      </c>
      <c r="CJ91" s="32">
        <v>-1</v>
      </c>
      <c r="CK91" s="33">
        <v>0.0001614595947364172</v>
      </c>
      <c r="CL91" s="31">
        <v>0.00018217609343609413</v>
      </c>
      <c r="CM91" s="31">
        <v>0</v>
      </c>
      <c r="CN91" s="31">
        <v>0.00035017070822025736</v>
      </c>
      <c r="CO91" s="34">
        <v>-0.0020716498699676926</v>
      </c>
      <c r="CP91" s="35">
        <v>-0.035017070822025737</v>
      </c>
      <c r="CQ91" s="452"/>
      <c r="CS91" s="483"/>
      <c r="CT91" s="29" t="s">
        <v>506</v>
      </c>
      <c r="CU91" s="30">
        <v>22</v>
      </c>
      <c r="CV91" s="30">
        <v>44</v>
      </c>
      <c r="CW91" s="30">
        <v>0</v>
      </c>
      <c r="CX91" s="30">
        <v>2</v>
      </c>
      <c r="CY91" s="31">
        <v>-0.5</v>
      </c>
      <c r="CZ91" s="32">
        <v>-1</v>
      </c>
      <c r="DA91" s="33">
        <v>0.002670875318683987</v>
      </c>
      <c r="DB91" s="31">
        <v>0.0016026808479638669</v>
      </c>
      <c r="DC91" s="31">
        <v>0</v>
      </c>
      <c r="DD91" s="31">
        <v>0.0005098139179199592</v>
      </c>
      <c r="DE91" s="34">
        <v>0.10681944707201199</v>
      </c>
      <c r="DF91" s="35">
        <v>-0.05098139179199593</v>
      </c>
      <c r="DG91" s="452"/>
      <c r="DI91" s="483"/>
      <c r="DJ91" s="29" t="s">
        <v>506</v>
      </c>
      <c r="DK91" s="30">
        <v>0</v>
      </c>
      <c r="DL91" s="30">
        <v>0</v>
      </c>
      <c r="DM91" s="30">
        <v>0</v>
      </c>
      <c r="DN91" s="30">
        <v>0</v>
      </c>
      <c r="DO91" s="31" t="s">
        <v>7</v>
      </c>
      <c r="DP91" s="32" t="s">
        <v>7</v>
      </c>
      <c r="DQ91" s="33">
        <v>0</v>
      </c>
      <c r="DR91" s="31">
        <v>0</v>
      </c>
      <c r="DS91" s="31">
        <v>0</v>
      </c>
      <c r="DT91" s="31">
        <v>0</v>
      </c>
      <c r="DU91" s="34">
        <v>0</v>
      </c>
      <c r="DV91" s="35">
        <v>0</v>
      </c>
      <c r="DW91" s="452"/>
      <c r="EL91" s="2"/>
      <c r="EM91" s="2"/>
      <c r="EN91" s="452"/>
      <c r="EO91" s="3"/>
      <c r="EP91" s="29" t="s">
        <v>506</v>
      </c>
      <c r="EQ91" s="30">
        <v>1942</v>
      </c>
      <c r="ER91" s="30">
        <v>3319</v>
      </c>
      <c r="ES91" s="30">
        <v>272</v>
      </c>
      <c r="ET91" s="30">
        <v>434</v>
      </c>
      <c r="EU91" s="31">
        <v>-0.4148840012051823</v>
      </c>
      <c r="EV91" s="32">
        <v>-0.3732718894009217</v>
      </c>
      <c r="EW91" s="33">
        <v>0.0022766358777650516</v>
      </c>
      <c r="EX91" s="31">
        <v>0.002523463112884488</v>
      </c>
      <c r="EY91" s="31">
        <v>0.0023300638197627102</v>
      </c>
      <c r="EZ91" s="31">
        <v>0.0025878775230315136</v>
      </c>
      <c r="FA91" s="34">
        <v>-0.02468272351194363</v>
      </c>
      <c r="FB91" s="35">
        <v>-0.02578137032688034</v>
      </c>
      <c r="FC91" s="482"/>
    </row>
    <row r="92" spans="1:159" ht="12.75">
      <c r="A92" s="3"/>
      <c r="B92" s="2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84"/>
      <c r="Q92" s="485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452"/>
      <c r="AG92" s="485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452"/>
      <c r="AW92" s="485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452"/>
      <c r="BM92" s="485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452"/>
      <c r="CC92" s="485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452"/>
      <c r="CS92" s="485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452"/>
      <c r="DI92" s="485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452"/>
      <c r="EL92" s="2"/>
      <c r="EM92" s="2"/>
      <c r="EN92" s="452"/>
      <c r="EO92" s="3"/>
      <c r="EP92" s="2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84"/>
    </row>
    <row r="93" spans="1:159" ht="12.75">
      <c r="A93" s="3"/>
      <c r="B93" s="466" t="s">
        <v>507</v>
      </c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84"/>
      <c r="Q93" s="485"/>
      <c r="R93" s="466" t="s">
        <v>507</v>
      </c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452"/>
      <c r="AG93" s="485"/>
      <c r="AH93" s="466" t="s">
        <v>507</v>
      </c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452"/>
      <c r="AW93" s="485"/>
      <c r="AX93" s="466" t="s">
        <v>507</v>
      </c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452"/>
      <c r="BM93" s="485"/>
      <c r="BN93" s="466" t="s">
        <v>507</v>
      </c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452"/>
      <c r="CC93" s="485"/>
      <c r="CD93" s="466" t="s">
        <v>507</v>
      </c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452"/>
      <c r="CS93" s="485"/>
      <c r="CT93" s="466" t="s">
        <v>507</v>
      </c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452"/>
      <c r="DI93" s="485"/>
      <c r="DJ93" s="466" t="s">
        <v>507</v>
      </c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452"/>
      <c r="EL93" s="2"/>
      <c r="EM93" s="2"/>
      <c r="EN93" s="452"/>
      <c r="EO93" s="3"/>
      <c r="EP93" s="466" t="s">
        <v>507</v>
      </c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84"/>
    </row>
    <row r="94" spans="1:159" ht="12.75">
      <c r="A94" s="3"/>
      <c r="B94" s="10" t="s">
        <v>509</v>
      </c>
      <c r="C94" s="465">
        <v>5403</v>
      </c>
      <c r="D94" s="11">
        <v>224</v>
      </c>
      <c r="E94" s="11">
        <v>1183</v>
      </c>
      <c r="F94" s="11">
        <v>40</v>
      </c>
      <c r="G94" s="12">
        <v>23.120535714285715</v>
      </c>
      <c r="H94" s="13">
        <v>28.575</v>
      </c>
      <c r="I94" s="14">
        <v>0.006880961780924848</v>
      </c>
      <c r="J94" s="12">
        <v>0.00018836952719248674</v>
      </c>
      <c r="K94" s="12">
        <v>0.010887671989324008</v>
      </c>
      <c r="L94" s="12">
        <v>0.00026654938493729426</v>
      </c>
      <c r="M94" s="15">
        <v>0.6692592253732361</v>
      </c>
      <c r="N94" s="16">
        <v>1.0621122604386715</v>
      </c>
      <c r="O94" s="482"/>
      <c r="Q94" s="483"/>
      <c r="R94" s="10" t="s">
        <v>509</v>
      </c>
      <c r="S94" s="465">
        <v>2630</v>
      </c>
      <c r="T94" s="11">
        <v>21</v>
      </c>
      <c r="U94" s="11">
        <v>553</v>
      </c>
      <c r="V94" s="11">
        <v>4</v>
      </c>
      <c r="W94" s="12">
        <v>124.23809523809524</v>
      </c>
      <c r="X94" s="13">
        <v>137.25</v>
      </c>
      <c r="Y94" s="14">
        <v>0.01182585861129347</v>
      </c>
      <c r="Z94" s="12">
        <v>7.236089479415048E-05</v>
      </c>
      <c r="AA94" s="12">
        <v>0.01840878828229028</v>
      </c>
      <c r="AB94" s="12">
        <v>0.00010339657757328233</v>
      </c>
      <c r="AC94" s="15">
        <v>1.175349771649932</v>
      </c>
      <c r="AD94" s="16">
        <v>1.8305391704716998</v>
      </c>
      <c r="AE94" s="452"/>
      <c r="AG94" s="483"/>
      <c r="AH94" s="10" t="s">
        <v>509</v>
      </c>
      <c r="AI94" s="465">
        <v>1365</v>
      </c>
      <c r="AJ94" s="11">
        <v>0</v>
      </c>
      <c r="AK94" s="11">
        <v>290</v>
      </c>
      <c r="AL94" s="11">
        <v>0</v>
      </c>
      <c r="AM94" s="12" t="s">
        <v>7</v>
      </c>
      <c r="AN94" s="13" t="s">
        <v>7</v>
      </c>
      <c r="AO94" s="14">
        <v>0.013680233315627536</v>
      </c>
      <c r="AP94" s="12">
        <v>0</v>
      </c>
      <c r="AQ94" s="12">
        <v>0.01883116883116883</v>
      </c>
      <c r="AR94" s="12">
        <v>0</v>
      </c>
      <c r="AS94" s="15">
        <v>1.3680233315627537</v>
      </c>
      <c r="AT94" s="16">
        <v>1.883116883116883</v>
      </c>
      <c r="AU94" s="452"/>
      <c r="AW94" s="483"/>
      <c r="AX94" s="10" t="s">
        <v>509</v>
      </c>
      <c r="AY94" s="465">
        <v>419</v>
      </c>
      <c r="AZ94" s="11">
        <v>173</v>
      </c>
      <c r="BA94" s="11">
        <v>124</v>
      </c>
      <c r="BB94" s="11">
        <v>30</v>
      </c>
      <c r="BC94" s="12">
        <v>1.4219653179190752</v>
      </c>
      <c r="BD94" s="13">
        <v>3.1333333333333337</v>
      </c>
      <c r="BE94" s="14">
        <v>0.003961725383408029</v>
      </c>
      <c r="BF94" s="12">
        <v>0.0011888400219901044</v>
      </c>
      <c r="BG94" s="12">
        <v>0.0077306733167082295</v>
      </c>
      <c r="BH94" s="12">
        <v>0.001579778830963665</v>
      </c>
      <c r="BI94" s="15">
        <v>0.2772885361417925</v>
      </c>
      <c r="BJ94" s="16">
        <v>0.6150894485744565</v>
      </c>
      <c r="BK94" s="452"/>
      <c r="BM94" s="483"/>
      <c r="BN94" s="10" t="s">
        <v>509</v>
      </c>
      <c r="BO94" s="465">
        <v>141</v>
      </c>
      <c r="BP94" s="11">
        <v>0</v>
      </c>
      <c r="BQ94" s="11">
        <v>40</v>
      </c>
      <c r="BR94" s="11">
        <v>0</v>
      </c>
      <c r="BS94" s="12" t="s">
        <v>7</v>
      </c>
      <c r="BT94" s="13" t="s">
        <v>7</v>
      </c>
      <c r="BU94" s="14">
        <v>0.0022337695256804285</v>
      </c>
      <c r="BV94" s="12">
        <v>0</v>
      </c>
      <c r="BW94" s="12">
        <v>0.004025359766529134</v>
      </c>
      <c r="BX94" s="12">
        <v>0</v>
      </c>
      <c r="BY94" s="15">
        <v>0.22337695256804285</v>
      </c>
      <c r="BZ94" s="16">
        <v>0.40253597665291335</v>
      </c>
      <c r="CA94" s="452"/>
      <c r="CC94" s="483"/>
      <c r="CD94" s="10" t="s">
        <v>509</v>
      </c>
      <c r="CE94" s="465">
        <v>0</v>
      </c>
      <c r="CF94" s="11">
        <v>0</v>
      </c>
      <c r="CG94" s="11">
        <v>0</v>
      </c>
      <c r="CH94" s="11">
        <v>0</v>
      </c>
      <c r="CI94" s="12" t="s">
        <v>7</v>
      </c>
      <c r="CJ94" s="13" t="s">
        <v>7</v>
      </c>
      <c r="CK94" s="14">
        <v>0</v>
      </c>
      <c r="CL94" s="12">
        <v>0</v>
      </c>
      <c r="CM94" s="12">
        <v>0</v>
      </c>
      <c r="CN94" s="12">
        <v>0</v>
      </c>
      <c r="CO94" s="15">
        <v>0</v>
      </c>
      <c r="CP94" s="16">
        <v>0</v>
      </c>
      <c r="CQ94" s="452"/>
      <c r="CS94" s="483"/>
      <c r="CT94" s="10" t="s">
        <v>509</v>
      </c>
      <c r="CU94" s="465">
        <v>1831</v>
      </c>
      <c r="CV94" s="11">
        <v>6553</v>
      </c>
      <c r="CW94" s="11">
        <v>215</v>
      </c>
      <c r="CX94" s="11">
        <v>1186</v>
      </c>
      <c r="CY94" s="12">
        <v>-0.7205859911490919</v>
      </c>
      <c r="CZ94" s="13">
        <v>-0.8187183811129848</v>
      </c>
      <c r="DA94" s="14">
        <v>0.22228966856865365</v>
      </c>
      <c r="DB94" s="12">
        <v>0.2386901726524368</v>
      </c>
      <c r="DC94" s="12">
        <v>0.19545454545454546</v>
      </c>
      <c r="DD94" s="12">
        <v>0.3023196533265358</v>
      </c>
      <c r="DE94" s="15">
        <v>-1.6400504083783156</v>
      </c>
      <c r="DF94" s="16">
        <v>-10.686510787199035</v>
      </c>
      <c r="DG94" s="452"/>
      <c r="DI94" s="483"/>
      <c r="DJ94" s="10" t="s">
        <v>509</v>
      </c>
      <c r="DK94" s="465">
        <v>1374</v>
      </c>
      <c r="DL94" s="11">
        <v>2597</v>
      </c>
      <c r="DM94" s="11">
        <v>173</v>
      </c>
      <c r="DN94" s="11">
        <v>350</v>
      </c>
      <c r="DO94" s="12">
        <v>-0.47092799383904504</v>
      </c>
      <c r="DP94" s="13">
        <v>-0.5057142857142858</v>
      </c>
      <c r="DQ94" s="14">
        <v>0.014332057286505544</v>
      </c>
      <c r="DR94" s="12">
        <v>0.0225373380427142</v>
      </c>
      <c r="DS94" s="12">
        <v>0.014171035386631716</v>
      </c>
      <c r="DT94" s="12">
        <v>0.021051365331408636</v>
      </c>
      <c r="DU94" s="15">
        <v>-0.8205280756208657</v>
      </c>
      <c r="DV94" s="16">
        <v>-0.688032994477692</v>
      </c>
      <c r="DW94" s="452"/>
      <c r="EL94" s="2"/>
      <c r="EM94" s="2"/>
      <c r="EN94" s="452"/>
      <c r="EO94" s="3"/>
      <c r="EP94" s="10" t="s">
        <v>509</v>
      </c>
      <c r="EQ94" s="465">
        <v>5973</v>
      </c>
      <c r="ER94" s="11">
        <v>602</v>
      </c>
      <c r="ES94" s="11">
        <v>1322</v>
      </c>
      <c r="ET94" s="11">
        <v>106</v>
      </c>
      <c r="EU94" s="12">
        <v>8.921926910299003</v>
      </c>
      <c r="EV94" s="13">
        <v>11.471698113207546</v>
      </c>
      <c r="EW94" s="14">
        <v>0.0070022379494802545</v>
      </c>
      <c r="EX94" s="12">
        <v>0.00045770557214717137</v>
      </c>
      <c r="EY94" s="12">
        <v>0.011324795476934938</v>
      </c>
      <c r="EZ94" s="12">
        <v>0.0006320622521689872</v>
      </c>
      <c r="FA94" s="15">
        <v>0.6544532377333083</v>
      </c>
      <c r="FB94" s="16">
        <v>1.0692733224765951</v>
      </c>
      <c r="FC94" s="482"/>
    </row>
    <row r="95" spans="1:159" ht="12.75">
      <c r="A95" s="3"/>
      <c r="B95" s="29" t="s">
        <v>506</v>
      </c>
      <c r="C95" s="473">
        <v>11</v>
      </c>
      <c r="D95" s="30">
        <v>322</v>
      </c>
      <c r="E95" s="30">
        <v>3</v>
      </c>
      <c r="F95" s="30">
        <v>58</v>
      </c>
      <c r="G95" s="31">
        <v>-0.9658385093167702</v>
      </c>
      <c r="H95" s="32">
        <v>-0.9482758620689655</v>
      </c>
      <c r="I95" s="33">
        <v>1.4008991225277314E-05</v>
      </c>
      <c r="J95" s="31">
        <v>0.00027078119533919967</v>
      </c>
      <c r="K95" s="31">
        <v>2.7610326262021995E-05</v>
      </c>
      <c r="L95" s="31">
        <v>0.00038649660815907665</v>
      </c>
      <c r="M95" s="34">
        <v>-0.025677220411392237</v>
      </c>
      <c r="N95" s="35">
        <v>-0.035888628189705465</v>
      </c>
      <c r="O95" s="482"/>
      <c r="Q95" s="483"/>
      <c r="R95" s="29" t="s">
        <v>506</v>
      </c>
      <c r="S95" s="30">
        <v>1</v>
      </c>
      <c r="T95" s="30">
        <v>0</v>
      </c>
      <c r="U95" s="30">
        <v>0</v>
      </c>
      <c r="V95" s="30">
        <v>0</v>
      </c>
      <c r="W95" s="31" t="s">
        <v>7</v>
      </c>
      <c r="X95" s="32" t="s">
        <v>7</v>
      </c>
      <c r="Y95" s="33">
        <v>4.496524186803601E-06</v>
      </c>
      <c r="Z95" s="31">
        <v>0</v>
      </c>
      <c r="AA95" s="31">
        <v>0</v>
      </c>
      <c r="AB95" s="31">
        <v>0</v>
      </c>
      <c r="AC95" s="34">
        <v>0.00044965241868036006</v>
      </c>
      <c r="AD95" s="35">
        <v>0</v>
      </c>
      <c r="AE95" s="452"/>
      <c r="AG95" s="483"/>
      <c r="AH95" s="29" t="s">
        <v>506</v>
      </c>
      <c r="AI95" s="30">
        <v>0</v>
      </c>
      <c r="AJ95" s="30">
        <v>321</v>
      </c>
      <c r="AK95" s="30">
        <v>0</v>
      </c>
      <c r="AL95" s="30">
        <v>58</v>
      </c>
      <c r="AM95" s="31">
        <v>-1</v>
      </c>
      <c r="AN95" s="32">
        <v>-1</v>
      </c>
      <c r="AO95" s="33">
        <v>0</v>
      </c>
      <c r="AP95" s="31">
        <v>0.0023477268737932245</v>
      </c>
      <c r="AQ95" s="31">
        <v>0</v>
      </c>
      <c r="AR95" s="31">
        <v>0.0029387920551276854</v>
      </c>
      <c r="AS95" s="34">
        <v>-0.23477268737932244</v>
      </c>
      <c r="AT95" s="35">
        <v>-0.2938792055127685</v>
      </c>
      <c r="AU95" s="452"/>
      <c r="AW95" s="483"/>
      <c r="AX95" s="29" t="s">
        <v>506</v>
      </c>
      <c r="AY95" s="30">
        <v>9</v>
      </c>
      <c r="AZ95" s="30">
        <v>0</v>
      </c>
      <c r="BA95" s="30">
        <v>3</v>
      </c>
      <c r="BB95" s="30">
        <v>0</v>
      </c>
      <c r="BC95" s="31" t="s">
        <v>7</v>
      </c>
      <c r="BD95" s="32" t="s">
        <v>7</v>
      </c>
      <c r="BE95" s="33">
        <v>8.509672661258297E-05</v>
      </c>
      <c r="BF95" s="31">
        <v>0</v>
      </c>
      <c r="BG95" s="31">
        <v>0.00018703241895261845</v>
      </c>
      <c r="BH95" s="31">
        <v>0</v>
      </c>
      <c r="BI95" s="34">
        <v>0.008509672661258297</v>
      </c>
      <c r="BJ95" s="35">
        <v>0.018703241895261846</v>
      </c>
      <c r="BK95" s="452"/>
      <c r="BM95" s="483"/>
      <c r="BN95" s="29" t="s">
        <v>506</v>
      </c>
      <c r="BO95" s="30">
        <v>0</v>
      </c>
      <c r="BP95" s="30">
        <v>0</v>
      </c>
      <c r="BQ95" s="30">
        <v>0</v>
      </c>
      <c r="BR95" s="30">
        <v>0</v>
      </c>
      <c r="BS95" s="31" t="s">
        <v>7</v>
      </c>
      <c r="BT95" s="32" t="s">
        <v>7</v>
      </c>
      <c r="BU95" s="33">
        <v>0</v>
      </c>
      <c r="BV95" s="31">
        <v>0</v>
      </c>
      <c r="BW95" s="31">
        <v>0</v>
      </c>
      <c r="BX95" s="31">
        <v>0</v>
      </c>
      <c r="BY95" s="34">
        <v>0</v>
      </c>
      <c r="BZ95" s="35">
        <v>0</v>
      </c>
      <c r="CA95" s="452"/>
      <c r="CC95" s="483"/>
      <c r="CD95" s="29" t="s">
        <v>506</v>
      </c>
      <c r="CE95" s="30">
        <v>0</v>
      </c>
      <c r="CF95" s="30">
        <v>0</v>
      </c>
      <c r="CG95" s="30">
        <v>0</v>
      </c>
      <c r="CH95" s="30">
        <v>0</v>
      </c>
      <c r="CI95" s="31" t="s">
        <v>7</v>
      </c>
      <c r="CJ95" s="32" t="s">
        <v>7</v>
      </c>
      <c r="CK95" s="33">
        <v>0</v>
      </c>
      <c r="CL95" s="31">
        <v>0</v>
      </c>
      <c r="CM95" s="31">
        <v>0</v>
      </c>
      <c r="CN95" s="31">
        <v>0</v>
      </c>
      <c r="CO95" s="34">
        <v>0</v>
      </c>
      <c r="CP95" s="35">
        <v>0</v>
      </c>
      <c r="CQ95" s="452"/>
      <c r="CS95" s="483"/>
      <c r="CT95" s="29" t="s">
        <v>506</v>
      </c>
      <c r="CU95" s="30">
        <v>0</v>
      </c>
      <c r="CV95" s="30">
        <v>0</v>
      </c>
      <c r="CW95" s="30">
        <v>0</v>
      </c>
      <c r="CX95" s="30">
        <v>0</v>
      </c>
      <c r="CY95" s="31" t="s">
        <v>7</v>
      </c>
      <c r="CZ95" s="32" t="s">
        <v>7</v>
      </c>
      <c r="DA95" s="33">
        <v>0</v>
      </c>
      <c r="DB95" s="31">
        <v>0</v>
      </c>
      <c r="DC95" s="31">
        <v>0</v>
      </c>
      <c r="DD95" s="31">
        <v>0</v>
      </c>
      <c r="DE95" s="34">
        <v>0</v>
      </c>
      <c r="DF95" s="35">
        <v>0</v>
      </c>
      <c r="DG95" s="452"/>
      <c r="DI95" s="483"/>
      <c r="DJ95" s="29" t="s">
        <v>506</v>
      </c>
      <c r="DK95" s="30">
        <v>23</v>
      </c>
      <c r="DL95" s="30">
        <v>0</v>
      </c>
      <c r="DM95" s="30">
        <v>23</v>
      </c>
      <c r="DN95" s="30">
        <v>0</v>
      </c>
      <c r="DO95" s="31" t="s">
        <v>7</v>
      </c>
      <c r="DP95" s="32" t="s">
        <v>7</v>
      </c>
      <c r="DQ95" s="33">
        <v>0.0002399107114917231</v>
      </c>
      <c r="DR95" s="31">
        <v>0</v>
      </c>
      <c r="DS95" s="31">
        <v>0.0018840104849279162</v>
      </c>
      <c r="DT95" s="31">
        <v>0</v>
      </c>
      <c r="DU95" s="34">
        <v>0.02399107114917231</v>
      </c>
      <c r="DV95" s="35">
        <v>0.18840104849279163</v>
      </c>
      <c r="DW95" s="452"/>
      <c r="EL95" s="2"/>
      <c r="EM95" s="2"/>
      <c r="EN95" s="452"/>
      <c r="EO95" s="3"/>
      <c r="EP95" s="29" t="s">
        <v>506</v>
      </c>
      <c r="EQ95" s="30">
        <v>11</v>
      </c>
      <c r="ER95" s="30">
        <v>322</v>
      </c>
      <c r="ES95" s="30">
        <v>3</v>
      </c>
      <c r="ET95" s="30">
        <v>58</v>
      </c>
      <c r="EU95" s="31">
        <v>-0.9658385093167702</v>
      </c>
      <c r="EV95" s="32">
        <v>-0.9482758620689655</v>
      </c>
      <c r="EW95" s="33">
        <v>1.2895465836980211E-05</v>
      </c>
      <c r="EX95" s="31">
        <v>0.00024481925952058</v>
      </c>
      <c r="EY95" s="31">
        <v>2.5699233306206364E-05</v>
      </c>
      <c r="EZ95" s="31">
        <v>0.00034584538326227603</v>
      </c>
      <c r="FA95" s="34">
        <v>-0.02319237936835998</v>
      </c>
      <c r="FB95" s="35">
        <v>-0.03201461499560697</v>
      </c>
      <c r="FC95" s="482"/>
    </row>
    <row r="96" spans="1:159" ht="13.5" thickBot="1">
      <c r="A96" s="25"/>
      <c r="B96" s="26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486"/>
      <c r="Q96" s="487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475"/>
      <c r="AG96" s="487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475"/>
      <c r="AW96" s="487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  <c r="BJ96" s="26"/>
      <c r="BK96" s="475"/>
      <c r="BM96" s="487"/>
      <c r="BN96" s="26"/>
      <c r="BO96" s="26"/>
      <c r="BP96" s="26"/>
      <c r="BQ96" s="26"/>
      <c r="BR96" s="26"/>
      <c r="BS96" s="26"/>
      <c r="BT96" s="26"/>
      <c r="BU96" s="26"/>
      <c r="BV96" s="26"/>
      <c r="BW96" s="26"/>
      <c r="BX96" s="26"/>
      <c r="BY96" s="26"/>
      <c r="BZ96" s="26"/>
      <c r="CA96" s="475"/>
      <c r="CC96" s="487"/>
      <c r="CD96" s="26"/>
      <c r="CE96" s="26"/>
      <c r="CF96" s="26"/>
      <c r="CG96" s="26"/>
      <c r="CH96" s="26"/>
      <c r="CI96" s="26"/>
      <c r="CJ96" s="26"/>
      <c r="CK96" s="26"/>
      <c r="CL96" s="26"/>
      <c r="CM96" s="26"/>
      <c r="CN96" s="26"/>
      <c r="CO96" s="26"/>
      <c r="CP96" s="26"/>
      <c r="CQ96" s="475"/>
      <c r="CS96" s="487"/>
      <c r="CT96" s="26"/>
      <c r="CU96" s="26"/>
      <c r="CV96" s="26"/>
      <c r="CW96" s="26"/>
      <c r="CX96" s="26"/>
      <c r="CY96" s="26"/>
      <c r="CZ96" s="26"/>
      <c r="DA96" s="26"/>
      <c r="DB96" s="26"/>
      <c r="DC96" s="26"/>
      <c r="DD96" s="26"/>
      <c r="DE96" s="26"/>
      <c r="DF96" s="26"/>
      <c r="DG96" s="475"/>
      <c r="DI96" s="487"/>
      <c r="DJ96" s="26"/>
      <c r="DK96" s="26"/>
      <c r="DL96" s="26"/>
      <c r="DM96" s="26"/>
      <c r="DN96" s="26"/>
      <c r="DO96" s="26"/>
      <c r="DP96" s="26"/>
      <c r="DQ96" s="26"/>
      <c r="DR96" s="26"/>
      <c r="DS96" s="26"/>
      <c r="DT96" s="26"/>
      <c r="DU96" s="26"/>
      <c r="DV96" s="26"/>
      <c r="DW96" s="475"/>
      <c r="EL96" s="2"/>
      <c r="EM96" s="2"/>
      <c r="EN96" s="452"/>
      <c r="EO96" s="25"/>
      <c r="EP96" s="26"/>
      <c r="EQ96" s="27"/>
      <c r="ER96" s="27"/>
      <c r="ES96" s="27"/>
      <c r="ET96" s="27"/>
      <c r="EU96" s="27"/>
      <c r="EV96" s="27"/>
      <c r="EW96" s="27"/>
      <c r="EX96" s="27"/>
      <c r="EY96" s="27"/>
      <c r="EZ96" s="27"/>
      <c r="FA96" s="27"/>
      <c r="FB96" s="27"/>
      <c r="FC96" s="486"/>
    </row>
    <row r="97" spans="1:159" ht="12.75">
      <c r="A97" s="2"/>
      <c r="B97" s="2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88"/>
      <c r="Q97" s="488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G97" s="488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W97" s="488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M97" s="488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C97" s="488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S97" s="488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I97" s="488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EL97" s="2"/>
      <c r="EM97" s="2"/>
      <c r="EN97" s="2"/>
      <c r="EO97" s="2"/>
      <c r="EP97" s="2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88"/>
    </row>
    <row r="98" spans="2:146" ht="16.5">
      <c r="B98" s="489" t="s">
        <v>510</v>
      </c>
      <c r="AH98" s="489" t="s">
        <v>510</v>
      </c>
      <c r="BN98" s="489" t="s">
        <v>510</v>
      </c>
      <c r="DJ98" s="489" t="s">
        <v>510</v>
      </c>
      <c r="EL98" s="2"/>
      <c r="EP98" s="489" t="s">
        <v>510</v>
      </c>
    </row>
  </sheetData>
  <mergeCells count="66">
    <mergeCell ref="BU41:BZ41"/>
    <mergeCell ref="BO72:BT72"/>
    <mergeCell ref="BU72:BZ72"/>
    <mergeCell ref="BO41:BT41"/>
    <mergeCell ref="AI72:AN72"/>
    <mergeCell ref="AO72:AT72"/>
    <mergeCell ref="AY72:BD72"/>
    <mergeCell ref="BE72:BJ72"/>
    <mergeCell ref="C72:H72"/>
    <mergeCell ref="I72:N72"/>
    <mergeCell ref="S72:X72"/>
    <mergeCell ref="Y72:AD72"/>
    <mergeCell ref="C41:H41"/>
    <mergeCell ref="I41:N41"/>
    <mergeCell ref="S41:X41"/>
    <mergeCell ref="Y41:AD41"/>
    <mergeCell ref="BO8:BT8"/>
    <mergeCell ref="AI41:AN41"/>
    <mergeCell ref="AO41:AT41"/>
    <mergeCell ref="AY41:BD41"/>
    <mergeCell ref="BE41:BJ41"/>
    <mergeCell ref="AI8:AN8"/>
    <mergeCell ref="AO8:AT8"/>
    <mergeCell ref="AY8:BD8"/>
    <mergeCell ref="BE8:BJ8"/>
    <mergeCell ref="C8:H8"/>
    <mergeCell ref="I8:N8"/>
    <mergeCell ref="S8:X8"/>
    <mergeCell ref="Y8:AD8"/>
    <mergeCell ref="CT2:DF2"/>
    <mergeCell ref="CU41:CZ41"/>
    <mergeCell ref="DA41:DF41"/>
    <mergeCell ref="B2:N2"/>
    <mergeCell ref="R2:AD2"/>
    <mergeCell ref="AH2:AT2"/>
    <mergeCell ref="AX2:BJ2"/>
    <mergeCell ref="BN2:BZ2"/>
    <mergeCell ref="BU8:BZ8"/>
    <mergeCell ref="CD2:CP2"/>
    <mergeCell ref="CE8:CJ8"/>
    <mergeCell ref="CK8:CP8"/>
    <mergeCell ref="CU8:CZ8"/>
    <mergeCell ref="DA8:DF8"/>
    <mergeCell ref="EA8:EF8"/>
    <mergeCell ref="EG8:EL8"/>
    <mergeCell ref="DJ2:DV2"/>
    <mergeCell ref="DZ2:EL2"/>
    <mergeCell ref="DK8:DP8"/>
    <mergeCell ref="DQ8:DV8"/>
    <mergeCell ref="CE72:CJ72"/>
    <mergeCell ref="CK72:CP72"/>
    <mergeCell ref="DK41:DP41"/>
    <mergeCell ref="DQ41:DV41"/>
    <mergeCell ref="CE41:CJ41"/>
    <mergeCell ref="CK41:CP41"/>
    <mergeCell ref="EQ72:EV72"/>
    <mergeCell ref="EW72:FB72"/>
    <mergeCell ref="CU72:CZ72"/>
    <mergeCell ref="DA72:DF72"/>
    <mergeCell ref="DK72:DP72"/>
    <mergeCell ref="DQ72:DV72"/>
    <mergeCell ref="EP2:FB2"/>
    <mergeCell ref="EQ8:EV8"/>
    <mergeCell ref="EW8:FB8"/>
    <mergeCell ref="EQ41:EV41"/>
    <mergeCell ref="EW41:FB41"/>
  </mergeCells>
  <conditionalFormatting sqref="C28:E28 C33:E33 C60:E60 C65:E65 S28:U28 S33:U33 S60:U60 S65:U65 S91:U91 S95:U95 AI95:AK95 AI91:AK91 AI65:AK65 AI60:AK60 AI33:AK33 AI28:AK28 AY28:BA28 AY33:BA33 AY60:BA60 AY65:BA65 AY91:BA91 AY95:BA95 BO95:BQ95 BO91:BQ91 BO65:BQ65 BO60:BQ60 BO33:BQ33 BO28:BQ28 CE28:CG28 CE33:CG33 CE60:CG60 CE65:CG65 CE91:CG91 CE95:CG95 CU95:CW95 CU91:CW91 CU65:CW65 CU60:CW60 CU33:CW33 CU28:CW28 DK28:DM28 DK33:DM33 DK60:DM60 DK65:DM65 DK91:DM91 DK95:DM95 EQ28:ES28 EQ33:ES33 EQ60:ES60 EQ65:ES65 EQ91:ES91 EQ95:ES95">
    <cfRule type="cellIs" priority="1" dxfId="0" operator="lessThan" stopIfTrue="1">
      <formula>0</formula>
    </cfRule>
  </conditionalFormatting>
  <printOptions horizontalCentered="1" verticalCentered="1"/>
  <pageMargins left="0.15748031496062992" right="0.11811023622047245" top="0.1968503937007874" bottom="0.1968503937007874" header="0.18" footer="0.18"/>
  <pageSetup horizontalDpi="600" verticalDpi="600" orientation="portrait" paperSize="9" scale="53" r:id="rId1"/>
  <colBreaks count="4" manualBreakCount="4">
    <brk id="31" max="65535" man="1"/>
    <brk id="63" max="65535" man="1"/>
    <brk id="95" max="65535" man="1"/>
    <brk id="12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Renault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Ventes mensuelles du groupe (juillet 2009)</dc:title>
  <dc:subject/>
  <dc:creator>a185933</dc:creator>
  <cp:keywords/>
  <dc:description/>
  <cp:lastModifiedBy>a181052</cp:lastModifiedBy>
  <cp:lastPrinted>2007-10-15T10:24:33Z</cp:lastPrinted>
  <dcterms:created xsi:type="dcterms:W3CDTF">2006-02-15T11:09:37Z</dcterms:created>
  <dcterms:modified xsi:type="dcterms:W3CDTF">2009-09-04T15:01:55Z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Archi">
    <vt:lpwstr>1</vt:lpwstr>
  </property>
  <property fmtid="{D5CDD505-2E9C-101B-9397-08002B2CF9AE}" pid="4" name="ContentTy">
    <vt:lpwstr>Document</vt:lpwstr>
  </property>
  <property fmtid="{D5CDD505-2E9C-101B-9397-08002B2CF9AE}" pid="5" name="Da">
    <vt:lpwstr>2009-07-31T00:00:00Z</vt:lpwstr>
  </property>
  <property fmtid="{D5CDD505-2E9C-101B-9397-08002B2CF9AE}" pid="6" name="Catégor">
    <vt:lpwstr>8</vt:lpwstr>
  </property>
</Properties>
</file>